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5150" windowHeight="1102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цены!$A$3:$G$18</definedName>
    <definedName name="_xlnm.Print_Area" localSheetId="0">цены!$A$1:$L$18</definedName>
  </definedNames>
  <calcPr calcId="145621"/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4" i="2"/>
  <c r="G18" i="2" l="1"/>
</calcChain>
</file>

<file path=xl/sharedStrings.xml><?xml version="1.0" encoding="utf-8"?>
<sst xmlns="http://schemas.openxmlformats.org/spreadsheetml/2006/main" count="468" uniqueCount="240">
  <si>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</si>
  <si>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</si>
  <si>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</si>
  <si>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</si>
  <si>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</si>
  <si>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</si>
  <si>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</si>
  <si>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</si>
  <si>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</si>
  <si>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</si>
  <si>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</si>
  <si>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</si>
  <si>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</si>
  <si>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</si>
  <si>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</si>
  <si>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</si>
  <si>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</si>
  <si>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</si>
  <si>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</si>
  <si>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</si>
  <si>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</si>
  <si>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</si>
  <si>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</si>
  <si>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</si>
  <si>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</si>
  <si>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</si>
  <si>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</si>
  <si>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</si>
  <si>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</si>
  <si>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</si>
  <si>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</si>
  <si>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</si>
  <si>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</si>
  <si>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</si>
  <si>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</si>
  <si>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</si>
  <si>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</si>
  <si>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</si>
  <si>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</si>
  <si>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</si>
  <si>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</si>
  <si>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</si>
  <si>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</si>
  <si>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</si>
  <si>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</si>
  <si>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</si>
  <si>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</si>
  <si>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</si>
  <si>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</si>
  <si>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</si>
  <si>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</si>
  <si>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</si>
  <si>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</si>
  <si>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</si>
  <si>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</si>
  <si>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</si>
  <si>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</si>
  <si>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</si>
  <si>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</si>
  <si>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</si>
  <si>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</si>
  <si>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</si>
  <si>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</si>
  <si>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</si>
  <si>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</si>
  <si>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</si>
  <si>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</si>
  <si>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</si>
  <si>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</si>
  <si>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</si>
  <si>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</si>
  <si>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</si>
  <si>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</si>
  <si>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</si>
  <si>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</si>
  <si>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</si>
  <si>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</si>
  <si>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</si>
  <si>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</si>
  <si>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</si>
  <si>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</si>
  <si>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</si>
  <si>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</si>
  <si>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</si>
  <si>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</si>
  <si>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</si>
  <si>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</si>
  <si>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</si>
  <si>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</si>
  <si>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</si>
  <si>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</si>
  <si>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</si>
  <si>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</si>
  <si>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</si>
  <si>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</si>
  <si>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</si>
  <si>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</si>
  <si>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</si>
  <si>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</si>
  <si>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</si>
  <si>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</si>
  <si>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</si>
  <si>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</si>
  <si>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</si>
  <si>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</si>
  <si>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</si>
  <si>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</si>
  <si>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</si>
  <si>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</si>
  <si>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</si>
  <si>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</si>
  <si>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</si>
  <si>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</si>
  <si>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</si>
  <si>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</si>
  <si>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</si>
  <si>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</si>
  <si>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</si>
  <si>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</si>
  <si>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</si>
  <si>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</si>
  <si>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</si>
  <si>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</si>
  <si>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</si>
  <si>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</si>
  <si>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</si>
  <si>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</si>
  <si>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</si>
  <si>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</si>
  <si>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</si>
  <si>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</si>
  <si>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</si>
  <si>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</si>
  <si>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</si>
  <si>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</si>
  <si>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</si>
  <si>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</si>
  <si>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</si>
  <si>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</si>
  <si>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</si>
  <si>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</si>
  <si>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</si>
  <si>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</si>
  <si>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</si>
  <si>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</si>
  <si>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</si>
  <si>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</si>
  <si>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</si>
  <si>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</si>
  <si>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</si>
  <si>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</si>
  <si>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</si>
  <si>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</si>
  <si>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</si>
  <si>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</si>
  <si>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</si>
  <si>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</si>
  <si>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</si>
  <si>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</si>
  <si>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</si>
  <si>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</si>
  <si>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</si>
  <si>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</si>
  <si>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</si>
  <si>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</si>
  <si>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</si>
  <si>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</si>
  <si>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</si>
  <si>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</si>
  <si>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</si>
  <si>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</si>
  <si>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</si>
  <si>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</si>
  <si>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</si>
  <si>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</si>
  <si>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</si>
  <si>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</si>
  <si>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</si>
  <si>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</si>
  <si>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</si>
  <si>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</si>
  <si>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</si>
  <si>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</si>
  <si>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</si>
  <si>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</si>
  <si>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</si>
  <si>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</si>
  <si>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</si>
  <si>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</si>
  <si>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</si>
  <si>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</si>
  <si>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</si>
  <si>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Ед. изм.</t>
  </si>
  <si>
    <t>Срок поставки</t>
  </si>
  <si>
    <t>Наименование</t>
  </si>
  <si>
    <t xml:space="preserve">Сумма </t>
  </si>
  <si>
    <t>Итого:</t>
  </si>
  <si>
    <t xml:space="preserve">Цена </t>
  </si>
  <si>
    <t xml:space="preserve">Тех спец. </t>
  </si>
  <si>
    <t>Кол-во</t>
  </si>
  <si>
    <t>13 апреля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</si>
  <si>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</si>
  <si>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</si>
  <si>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</si>
  <si>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</si>
  <si>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Поставка согласно графика, опалата по факту использования</t>
  </si>
  <si>
    <t>г. Караганда Ул. Назарбаева, 10 /DDP</t>
  </si>
  <si>
    <t>г. Караганда Ул. Назарбаева, 10 Отдел гос. закупок</t>
  </si>
  <si>
    <t>Проводник VisiGlide 2 длиной 2700мм,  диаметром  0,035 дюймов /G-260-3527S/</t>
  </si>
  <si>
    <t>Одноразовый проводник для ЭРХПГ VisiGlide 2 длиной 2700мм, диаметром 0,035 дюймов, с гидрофильным покрытием кончика 7мм, прямой дистальный конец,  измерительная функция, 1 штука в упаковке</t>
  </si>
  <si>
    <t>Проводник VisiGlide 2 длиной 2700мм,  диаметром  0,035 дюймов /G-260-3527A/</t>
  </si>
  <si>
    <t>Одноразовый проводник для ЭРХПГ VisiGlide 2 длиной 2700мм, диаметром 0,035дюймов, с гидрофильным покрытием кончика 7мм,изогнутый дистальный конец, управляемый дистальный конец,измерительная функция, 1 штука в упаковке</t>
  </si>
  <si>
    <t>Папиллотом рабочая длина 1950мм, диаметр дистального кончика 4,4 Fr. /KD-VC411Q-0330/</t>
  </si>
  <si>
    <t>Одноразовый  трехпросветный папиллотом с раздельными просветами для проводника, режущей струны и введения контраста, со специальным дизайном просвета для проводника - неполный просвет в проксимальной части и полный просвет в дистальной части,  с уникальным  покрытием режущей струны CleverCut, совместим с V-системой, длина рабочей части 1950мм, для канала диаметром  3,7 мм,  диаметр дистального кончика 4,4 Френч, длина дистального кончика 3мм, длина режущей струны 30мм, совместим с проводником 0,035 Гейдж стерильный, 1 штука в упаковке.</t>
  </si>
  <si>
    <t>Трехпросветный папиллотом, канал 2.8 мм, длина 1950 мм. /KD-VC431Q-0720/</t>
  </si>
  <si>
    <t>Одноразовый  трехпросветный папиллотом с раздельными просветами для проводника, режущей струны и введения контраста, со специальным дизайном просвета для проводника - неполный просвет в проксимальной части и полный просвет в дистальной части,  с уникальным  покрытием режущей струны CleverCut, совместим с V-системой, длина рабочей части 1950мм, для канала диаметром  2,8мм,  диаметр дистального кончика 3,9  Френч, длина дистального кончика 7мм, длина режущей струны 20мм, совместим с проводником 0,025 Гейдж стерильный, 1 штука в упаковке.</t>
  </si>
  <si>
    <t>Трехпросветный папиллотом, канал 2.8 мм, длина 1950 мм. / KD-VC431Q-0730/</t>
  </si>
  <si>
    <t>Одноразовый  трехпросветный папиллотом с раздельными просветами для проводника, режущей струны и введения контраста, со специальным дизайном просвета для проводника - неполный просвет в проксимальной части и полный просвет в дистальной части,  с уникальным  покрытием режущей струны CleverCut, совместим с V-системой, длина рабочей части 1950мм, для канала диаметром  2,8мм,  диаметр дистального кончика 3,9  Френч, длина дистального кончика 7мм, длина режущей струны 30мм, совместим с проводником 0,025 Гейдж стерильный, 1 штука в упаковке.</t>
  </si>
  <si>
    <t>Билиарный стент, для канала 3,2 мм, 8,5 Fr. /PBD-1032-0807/</t>
  </si>
  <si>
    <t>Стент из этилен-винил-ацетата,изогнутый в дистальной части,диаметр стента 8,5 Fr, длина стента 70 мм, для канала 3,2 мм</t>
  </si>
  <si>
    <t>Панкретический стент, для канала 3.2 мм,  7 Fr /PBD-230-0706/</t>
  </si>
  <si>
    <t>Панкреатический пластиковый стент. Возможность работы с эндоскопами с каналом от 3.2 мм и более, диаметр стента 7 Фр., длина между лепестками 60 мм, прямой тип. Изготовлен из рентгенконтрастного пластика. Конический дизайн для легкого введения. Наличие лепестков для предотвращения миграции стента. Наличие боковых отверстий для дренажа. Стерильный.</t>
  </si>
  <si>
    <t>Пластина пассивного электрода (однораз), уп-15шт /WA99516C/</t>
  </si>
  <si>
    <t>Нейтральный электрод универсальный одноразовый для пациентов массой тела свыше 5 кг. Контактная область — 110 кв.см. Упаковка -15 штук. Предназначен для использования с электрохирургическим блоком Olympus UES-40 и ESG-100, ESG-150.</t>
  </si>
  <si>
    <t>Клипсы HX-610-135 135 стандартные (40шт)</t>
  </si>
  <si>
    <t>Клипсы для многоразовых клипирующих устройств. Угол загиба браншей 135°, длина браншей 7.5 мм. Клипсы стерильны, расположены в индивидуально запакованных картриджах. Наличие цветового обозначения картриджей для легкого распознавания типа клипс. Совместимость с клип-аппликатором Olympus. Наличие 40 штук в упаковке.</t>
  </si>
  <si>
    <t>Клипсы "EZ-Clip" HX-610-090L 90 длинные (40шт)</t>
  </si>
  <si>
    <t>Клипсы для многоразовых клипирующих устройств. Угол загиба браншей 90°, длина браншей 9 мм. Клипсы стерильны, расположены в индивидуально запакованных картриджах. Наличие цветового обозначения картриджей для легкого распознавания типа клипс. Совместимость с клип-аппликатором Olympus. Наличие 40 штук в упаковке.</t>
  </si>
  <si>
    <t xml:space="preserve">Петля для лигирующего устройства. Диаметр раскрытия 12 мм, (уп.-10шт) /MAJ-339/      </t>
  </si>
  <si>
    <t>Петля для лигирующего устройства. Диаметр раскрытия 12 мм. Петля изготовлена из нейлона. Наличие резинового фиксатора. Упакована в специальный картридж для удобной перезарядки. Наличие цветового обозначения картриджа для легкого распознавания диаметра петли. Совместимость с многоразовым лигирующим устройством Olympus. Наличие 10 штук в упаковке.</t>
  </si>
  <si>
    <t xml:space="preserve">Биопсийные щипцы:  FB-210U (канал 2,8 мм, длина 2300 мм) 20 шт
</t>
  </si>
  <si>
    <t>Одноразовые биопсийные щипцы с с браншами типа "Аллигатор" из нержавеющей стали. Возможность работы с эндоскопами с каналом от 2.8 мм и более, длина 2300 мм. Наличие пластиковой оплетки вводимой части с ребристой поверхностью для более легкого введения и цветовым обозначением для идентификации области применения. Наличие отверстия в браншах для захвата увеличенного количества материала. Наличие механизма «Качающиеся бранши» для прицельной биопсии. Инструменты стерильны и запакованы индивидуально. Наличие 20 штук в упаковке.</t>
  </si>
  <si>
    <t>8-проволочная корзинка для извлечения камней, канал 2.8 мм,  длина 1900 мм /FG-V421PR/</t>
  </si>
  <si>
    <t>Одноразовая 8-проволочная корзинка для извлечения камней. Возможность работы с эндоскопами с каналом от 2.8 мм и более, длина 1900 мм, диаметр корзинки 20 мм. Корзинка имеет 4 проволоки в проксимальной части и 8 - в дистальной. Оболочка изготовлена из пластика. Наличие атравматичного закругленного дистального конца. Наличие функции вращения. Наличие интегрированной ручки с C-образным держателем. Наличие порта для введения контраста с разъемом типа "Луер-Лок". Видимость под рентгеноскопическим контролем. Совместимость с экстренным литотриптором и V-держателем Olympus. Инструмент стерилен.</t>
  </si>
  <si>
    <t>8-проволочная корзинка для извлечения камней, канал 2.8 мм,  длина 1900 мм /FG-V431P/</t>
  </si>
  <si>
    <t>Одноразовая 8-проволочная корзинка для извлечения камней. Возможность работы с эндоскопами с каналом от 3.7 мм и более, длина 1900 мм, диаметр корзинки 20 мм. Корзинка имеет 4 проволоки в проксимальной части и 8 - в дистальной. Оболочка изготовлена из пластика. Наличие дистального конца, совместимого с проводником диаметром 0.035". Наличие интегрированной ручки с C-образным держателем. Наличие порта для введения контраста с разъемом типа "Луер-Лок". Видимость под рентгеноскопическим контролем. Совместимость с экстренным литотриптором и V-держателем Olympus. Инструмент стерилен.</t>
  </si>
  <si>
    <t>упаковка</t>
  </si>
  <si>
    <t>28 апреля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</si>
  <si>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05.05.2021 года 10.30 Г. Караганда Ул. Ерубаева, 15 Отдел гос. закупок</t>
  </si>
  <si>
    <t>04.05.2021 года 18.00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</si>
</sst>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2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8" applyNumberFormat="0" applyFill="0" applyAlignment="0" applyProtection="0"/>
    <xf numFmtId="0" fontId="8" fillId="43" borderId="107" applyNumberFormat="0" applyAlignment="0" applyProtection="0"/>
    <xf numFmtId="0" fontId="8" fillId="44" borderId="107" applyNumberFormat="0" applyAlignment="0" applyProtection="0"/>
    <xf numFmtId="0" fontId="7" fillId="16" borderId="106" applyNumberFormat="0" applyAlignment="0" applyProtection="0"/>
    <xf numFmtId="0" fontId="8" fillId="43" borderId="107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8" fillId="42" borderId="107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8" fillId="44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9" applyNumberFormat="0" applyFon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9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9" fillId="43" borderId="106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3" borderId="107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" fillId="0" borderId="0"/>
  </cellStyleXfs>
  <cellXfs count="42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center" vertical="center" wrapText="1"/>
    </xf>
    <xf numFmtId="4" fontId="48" fillId="0" borderId="0" xfId="0" applyNumberFormat="1" applyFont="1" applyFill="1" applyAlignment="1">
      <alignment horizontal="center" vertical="center" wrapText="1"/>
    </xf>
    <xf numFmtId="0" fontId="110" fillId="0" borderId="110" xfId="0" applyFont="1" applyFill="1" applyBorder="1" applyAlignment="1">
      <alignment horizontal="center" vertical="center" wrapText="1"/>
    </xf>
    <xf numFmtId="4" fontId="110" fillId="0" borderId="110" xfId="0" applyNumberFormat="1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48" fillId="0" borderId="110" xfId="0" applyFont="1" applyFill="1" applyBorder="1" applyAlignment="1">
      <alignment horizontal="center" vertical="center" wrapText="1"/>
    </xf>
    <xf numFmtId="3" fontId="110" fillId="0" borderId="110" xfId="0" applyNumberFormat="1" applyFont="1" applyFill="1" applyBorder="1" applyAlignment="1">
      <alignment horizontal="center" vertical="center" wrapText="1"/>
    </xf>
    <xf numFmtId="4" fontId="48" fillId="0" borderId="110" xfId="0" applyNumberFormat="1" applyFont="1" applyFill="1" applyBorder="1" applyAlignment="1">
      <alignment horizontal="center" vertical="center"/>
    </xf>
    <xf numFmtId="3" fontId="48" fillId="0" borderId="0" xfId="0" applyNumberFormat="1" applyFont="1" applyFill="1" applyAlignment="1">
      <alignment horizontal="center" vertical="center" wrapText="1"/>
    </xf>
    <xf numFmtId="0" fontId="48" fillId="0" borderId="0" xfId="0" applyFont="1" applyFill="1" applyBorder="1" applyAlignment="1">
      <alignment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110" fillId="0" borderId="0" xfId="0" applyFont="1" applyFill="1" applyBorder="1" applyAlignment="1">
      <alignment horizontal="center" vertical="center" wrapText="1"/>
    </xf>
    <xf numFmtId="0" fontId="111" fillId="0" borderId="11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left" vertical="center" wrapText="1"/>
    </xf>
    <xf numFmtId="0" fontId="48" fillId="0" borderId="110" xfId="122" applyNumberFormat="1" applyFont="1" applyFill="1" applyBorder="1" applyAlignment="1" applyProtection="1">
      <alignment horizontal="left" vertical="center" wrapText="1"/>
      <protection locked="0"/>
    </xf>
    <xf numFmtId="0" fontId="48" fillId="0" borderId="110" xfId="0" applyFont="1" applyFill="1" applyBorder="1" applyAlignment="1">
      <alignment vertical="center" wrapText="1"/>
    </xf>
    <xf numFmtId="3" fontId="110" fillId="0" borderId="110" xfId="0" applyNumberFormat="1" applyFont="1" applyFill="1" applyBorder="1" applyAlignment="1" applyProtection="1">
      <alignment horizontal="center" vertical="center" wrapText="1"/>
    </xf>
    <xf numFmtId="4" fontId="110" fillId="0" borderId="110" xfId="0" applyNumberFormat="1" applyFont="1" applyFill="1" applyBorder="1" applyAlignment="1" applyProtection="1">
      <alignment horizontal="center" vertical="center" wrapText="1"/>
    </xf>
    <xf numFmtId="0" fontId="48" fillId="0" borderId="110" xfId="0" applyFont="1" applyFill="1" applyBorder="1" applyAlignment="1">
      <alignment horizontal="left" vertical="center" wrapText="1"/>
    </xf>
    <xf numFmtId="0" fontId="112" fillId="0" borderId="110" xfId="0" applyFont="1" applyFill="1" applyBorder="1" applyAlignment="1">
      <alignment horizontal="center" vertical="center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view="pageBreakPreview" topLeftCell="A2" zoomScale="90" zoomScaleNormal="80" zoomScaleSheetLayoutView="90" workbookViewId="0">
      <selection activeCell="B17" sqref="B17"/>
    </sheetView>
  </sheetViews>
  <sheetFormatPr defaultRowHeight="11.25"/>
  <cols>
    <col min="1" max="1" width="4.7109375" style="22" customWidth="1"/>
    <col min="2" max="2" width="20.85546875" style="22" customWidth="1"/>
    <col min="3" max="3" width="45.5703125" style="22" customWidth="1"/>
    <col min="4" max="4" width="9.42578125" style="30" customWidth="1"/>
    <col min="5" max="5" width="11" style="30" customWidth="1"/>
    <col min="6" max="6" width="11.7109375" style="23" customWidth="1"/>
    <col min="7" max="7" width="13.7109375" style="22" customWidth="1"/>
    <col min="8" max="8" width="18.140625" style="22" customWidth="1"/>
    <col min="9" max="9" width="14.140625" style="22" customWidth="1"/>
    <col min="10" max="10" width="14.7109375" style="22" customWidth="1"/>
    <col min="11" max="11" width="17.28515625" style="22" customWidth="1"/>
    <col min="12" max="12" width="22.42578125" style="22" customWidth="1"/>
    <col min="13" max="16384" width="9.140625" style="22"/>
  </cols>
  <sheetData>
    <row r="1" spans="1:15" ht="95.25" hidden="1" customHeight="1">
      <c r="A1" s="35" t="s">
        <v>200</v>
      </c>
      <c r="B1" s="35"/>
      <c r="C1" s="35"/>
      <c r="D1" s="35"/>
      <c r="E1" s="35"/>
      <c r="F1" s="35"/>
      <c r="G1" s="35"/>
    </row>
    <row r="2" spans="1:15" ht="72" customHeight="1">
      <c r="A2" s="35" t="s">
        <v>237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/>
      <c r="N2" s="32"/>
      <c r="O2" s="32"/>
    </row>
    <row r="3" spans="1:15" s="26" customFormat="1" ht="42">
      <c r="A3" s="24" t="s">
        <v>191</v>
      </c>
      <c r="B3" s="24" t="s">
        <v>194</v>
      </c>
      <c r="C3" s="28" t="s">
        <v>198</v>
      </c>
      <c r="D3" s="28" t="s">
        <v>192</v>
      </c>
      <c r="E3" s="28" t="s">
        <v>199</v>
      </c>
      <c r="F3" s="25" t="s">
        <v>197</v>
      </c>
      <c r="G3" s="24" t="s">
        <v>195</v>
      </c>
      <c r="H3" s="24" t="s">
        <v>193</v>
      </c>
      <c r="I3" s="24" t="s">
        <v>201</v>
      </c>
      <c r="J3" s="24" t="s">
        <v>202</v>
      </c>
      <c r="K3" s="24" t="s">
        <v>203</v>
      </c>
      <c r="L3" s="24" t="s">
        <v>204</v>
      </c>
      <c r="M3" s="33"/>
      <c r="N3" s="33"/>
      <c r="O3" s="33"/>
    </row>
    <row r="4" spans="1:15" ht="45">
      <c r="A4" s="27">
        <v>1</v>
      </c>
      <c r="B4" s="36" t="s">
        <v>208</v>
      </c>
      <c r="C4" s="37" t="s">
        <v>209</v>
      </c>
      <c r="D4" s="27" t="s">
        <v>236</v>
      </c>
      <c r="E4" s="38">
        <v>1</v>
      </c>
      <c r="F4" s="39">
        <v>130000</v>
      </c>
      <c r="G4" s="29">
        <f>E4*F4</f>
        <v>130000</v>
      </c>
      <c r="H4" s="27" t="s">
        <v>205</v>
      </c>
      <c r="I4" s="27" t="s">
        <v>206</v>
      </c>
      <c r="J4" s="27" t="s">
        <v>207</v>
      </c>
      <c r="K4" s="27" t="s">
        <v>239</v>
      </c>
      <c r="L4" s="27" t="s">
        <v>238</v>
      </c>
    </row>
    <row r="5" spans="1:15" ht="45">
      <c r="A5" s="27">
        <v>2</v>
      </c>
      <c r="B5" s="36" t="s">
        <v>210</v>
      </c>
      <c r="C5" s="37" t="s">
        <v>211</v>
      </c>
      <c r="D5" s="27" t="s">
        <v>236</v>
      </c>
      <c r="E5" s="38">
        <v>1</v>
      </c>
      <c r="F5" s="39">
        <v>130000</v>
      </c>
      <c r="G5" s="29">
        <f t="shared" ref="G5:G17" si="0">E5*F5</f>
        <v>130000</v>
      </c>
      <c r="H5" s="27" t="s">
        <v>205</v>
      </c>
      <c r="I5" s="27" t="s">
        <v>206</v>
      </c>
      <c r="J5" s="27" t="s">
        <v>207</v>
      </c>
      <c r="K5" s="27" t="s">
        <v>239</v>
      </c>
      <c r="L5" s="27" t="s">
        <v>238</v>
      </c>
    </row>
    <row r="6" spans="1:15" ht="112.5">
      <c r="A6" s="27">
        <v>3</v>
      </c>
      <c r="B6" s="36" t="s">
        <v>212</v>
      </c>
      <c r="C6" s="37" t="s">
        <v>213</v>
      </c>
      <c r="D6" s="27" t="s">
        <v>236</v>
      </c>
      <c r="E6" s="38">
        <v>2</v>
      </c>
      <c r="F6" s="39">
        <v>132245</v>
      </c>
      <c r="G6" s="29">
        <f t="shared" si="0"/>
        <v>264490</v>
      </c>
      <c r="H6" s="27" t="s">
        <v>205</v>
      </c>
      <c r="I6" s="27" t="s">
        <v>206</v>
      </c>
      <c r="J6" s="27" t="s">
        <v>207</v>
      </c>
      <c r="K6" s="27" t="s">
        <v>239</v>
      </c>
      <c r="L6" s="27" t="s">
        <v>238</v>
      </c>
    </row>
    <row r="7" spans="1:15" ht="112.5">
      <c r="A7" s="27">
        <v>4</v>
      </c>
      <c r="B7" s="40" t="s">
        <v>214</v>
      </c>
      <c r="C7" s="37" t="s">
        <v>215</v>
      </c>
      <c r="D7" s="27" t="s">
        <v>236</v>
      </c>
      <c r="E7" s="38">
        <v>2</v>
      </c>
      <c r="F7" s="39">
        <v>132245</v>
      </c>
      <c r="G7" s="29">
        <f t="shared" si="0"/>
        <v>264490</v>
      </c>
      <c r="H7" s="27" t="s">
        <v>205</v>
      </c>
      <c r="I7" s="27" t="s">
        <v>206</v>
      </c>
      <c r="J7" s="27" t="s">
        <v>207</v>
      </c>
      <c r="K7" s="27" t="s">
        <v>239</v>
      </c>
      <c r="L7" s="27" t="s">
        <v>238</v>
      </c>
    </row>
    <row r="8" spans="1:15" ht="112.5">
      <c r="A8" s="27">
        <v>5</v>
      </c>
      <c r="B8" s="40" t="s">
        <v>216</v>
      </c>
      <c r="C8" s="37" t="s">
        <v>217</v>
      </c>
      <c r="D8" s="27" t="s">
        <v>236</v>
      </c>
      <c r="E8" s="38">
        <v>2</v>
      </c>
      <c r="F8" s="39">
        <v>132245</v>
      </c>
      <c r="G8" s="29">
        <f t="shared" si="0"/>
        <v>264490</v>
      </c>
      <c r="H8" s="27" t="s">
        <v>205</v>
      </c>
      <c r="I8" s="27" t="s">
        <v>206</v>
      </c>
      <c r="J8" s="27" t="s">
        <v>207</v>
      </c>
      <c r="K8" s="27" t="s">
        <v>239</v>
      </c>
      <c r="L8" s="27" t="s">
        <v>238</v>
      </c>
    </row>
    <row r="9" spans="1:15" ht="123.75">
      <c r="A9" s="27">
        <v>6</v>
      </c>
      <c r="B9" s="37" t="s">
        <v>232</v>
      </c>
      <c r="C9" s="37" t="s">
        <v>233</v>
      </c>
      <c r="D9" s="27" t="s">
        <v>236</v>
      </c>
      <c r="E9" s="41">
        <v>1</v>
      </c>
      <c r="F9" s="39">
        <v>226000</v>
      </c>
      <c r="G9" s="29">
        <f t="shared" si="0"/>
        <v>226000</v>
      </c>
      <c r="H9" s="27" t="s">
        <v>205</v>
      </c>
      <c r="I9" s="27" t="s">
        <v>206</v>
      </c>
      <c r="J9" s="27" t="s">
        <v>207</v>
      </c>
      <c r="K9" s="27" t="s">
        <v>239</v>
      </c>
      <c r="L9" s="27" t="s">
        <v>238</v>
      </c>
    </row>
    <row r="10" spans="1:15" ht="123.75">
      <c r="A10" s="27">
        <v>7</v>
      </c>
      <c r="B10" s="37" t="s">
        <v>234</v>
      </c>
      <c r="C10" s="37" t="s">
        <v>235</v>
      </c>
      <c r="D10" s="27" t="s">
        <v>236</v>
      </c>
      <c r="E10" s="34">
        <v>1</v>
      </c>
      <c r="F10" s="39">
        <v>226000</v>
      </c>
      <c r="G10" s="29">
        <f t="shared" si="0"/>
        <v>226000</v>
      </c>
      <c r="H10" s="27" t="s">
        <v>205</v>
      </c>
      <c r="I10" s="27" t="s">
        <v>206</v>
      </c>
      <c r="J10" s="27" t="s">
        <v>207</v>
      </c>
      <c r="K10" s="27" t="s">
        <v>239</v>
      </c>
      <c r="L10" s="27" t="s">
        <v>238</v>
      </c>
    </row>
    <row r="11" spans="1:15" ht="33.75">
      <c r="A11" s="27">
        <v>8</v>
      </c>
      <c r="B11" s="36" t="s">
        <v>218</v>
      </c>
      <c r="C11" s="37" t="s">
        <v>219</v>
      </c>
      <c r="D11" s="27" t="s">
        <v>236</v>
      </c>
      <c r="E11" s="38">
        <v>2</v>
      </c>
      <c r="F11" s="39">
        <v>42135</v>
      </c>
      <c r="G11" s="29">
        <f t="shared" si="0"/>
        <v>84270</v>
      </c>
      <c r="H11" s="27" t="s">
        <v>205</v>
      </c>
      <c r="I11" s="27" t="s">
        <v>206</v>
      </c>
      <c r="J11" s="27" t="s">
        <v>207</v>
      </c>
      <c r="K11" s="27" t="s">
        <v>239</v>
      </c>
      <c r="L11" s="27" t="s">
        <v>238</v>
      </c>
    </row>
    <row r="12" spans="1:15" ht="78.75">
      <c r="A12" s="27">
        <v>9</v>
      </c>
      <c r="B12" s="37" t="s">
        <v>220</v>
      </c>
      <c r="C12" s="37" t="s">
        <v>221</v>
      </c>
      <c r="D12" s="27" t="s">
        <v>236</v>
      </c>
      <c r="E12" s="38">
        <v>2</v>
      </c>
      <c r="F12" s="39">
        <v>78999</v>
      </c>
      <c r="G12" s="29">
        <f t="shared" si="0"/>
        <v>157998</v>
      </c>
      <c r="H12" s="27" t="s">
        <v>205</v>
      </c>
      <c r="I12" s="27" t="s">
        <v>206</v>
      </c>
      <c r="J12" s="27" t="s">
        <v>207</v>
      </c>
      <c r="K12" s="27" t="s">
        <v>239</v>
      </c>
      <c r="L12" s="27" t="s">
        <v>238</v>
      </c>
    </row>
    <row r="13" spans="1:15" ht="67.5">
      <c r="A13" s="27">
        <v>10</v>
      </c>
      <c r="B13" s="37" t="s">
        <v>224</v>
      </c>
      <c r="C13" s="37" t="s">
        <v>225</v>
      </c>
      <c r="D13" s="27" t="s">
        <v>236</v>
      </c>
      <c r="E13" s="34">
        <v>1</v>
      </c>
      <c r="F13" s="39">
        <v>435000</v>
      </c>
      <c r="G13" s="29">
        <f t="shared" si="0"/>
        <v>435000</v>
      </c>
      <c r="H13" s="27" t="s">
        <v>205</v>
      </c>
      <c r="I13" s="27" t="s">
        <v>206</v>
      </c>
      <c r="J13" s="27" t="s">
        <v>207</v>
      </c>
      <c r="K13" s="27" t="s">
        <v>239</v>
      </c>
      <c r="L13" s="27" t="s">
        <v>238</v>
      </c>
    </row>
    <row r="14" spans="1:15" ht="67.5">
      <c r="A14" s="27">
        <v>11</v>
      </c>
      <c r="B14" s="37" t="s">
        <v>226</v>
      </c>
      <c r="C14" s="37" t="s">
        <v>227</v>
      </c>
      <c r="D14" s="27" t="s">
        <v>236</v>
      </c>
      <c r="E14" s="34">
        <v>1</v>
      </c>
      <c r="F14" s="39">
        <v>435000</v>
      </c>
      <c r="G14" s="29">
        <f t="shared" si="0"/>
        <v>435000</v>
      </c>
      <c r="H14" s="27" t="s">
        <v>205</v>
      </c>
      <c r="I14" s="27" t="s">
        <v>206</v>
      </c>
      <c r="J14" s="27" t="s">
        <v>207</v>
      </c>
      <c r="K14" s="27" t="s">
        <v>239</v>
      </c>
      <c r="L14" s="27" t="s">
        <v>238</v>
      </c>
    </row>
    <row r="15" spans="1:15" ht="78.75">
      <c r="A15" s="27">
        <v>12</v>
      </c>
      <c r="B15" s="37" t="s">
        <v>228</v>
      </c>
      <c r="C15" s="37" t="s">
        <v>229</v>
      </c>
      <c r="D15" s="27" t="s">
        <v>236</v>
      </c>
      <c r="E15" s="34">
        <v>3</v>
      </c>
      <c r="F15" s="39">
        <v>200000</v>
      </c>
      <c r="G15" s="29">
        <f t="shared" si="0"/>
        <v>600000</v>
      </c>
      <c r="H15" s="27" t="s">
        <v>205</v>
      </c>
      <c r="I15" s="27" t="s">
        <v>206</v>
      </c>
      <c r="J15" s="27" t="s">
        <v>207</v>
      </c>
      <c r="K15" s="27" t="s">
        <v>239</v>
      </c>
      <c r="L15" s="27" t="s">
        <v>238</v>
      </c>
    </row>
    <row r="16" spans="1:15" ht="112.5">
      <c r="A16" s="27">
        <v>13</v>
      </c>
      <c r="B16" s="37" t="s">
        <v>230</v>
      </c>
      <c r="C16" s="37" t="s">
        <v>231</v>
      </c>
      <c r="D16" s="27" t="s">
        <v>236</v>
      </c>
      <c r="E16" s="34">
        <v>1</v>
      </c>
      <c r="F16" s="39">
        <v>125000</v>
      </c>
      <c r="G16" s="29">
        <f t="shared" si="0"/>
        <v>125000</v>
      </c>
      <c r="H16" s="27" t="s">
        <v>205</v>
      </c>
      <c r="I16" s="27" t="s">
        <v>206</v>
      </c>
      <c r="J16" s="27" t="s">
        <v>207</v>
      </c>
      <c r="K16" s="27" t="s">
        <v>239</v>
      </c>
      <c r="L16" s="27" t="s">
        <v>238</v>
      </c>
    </row>
    <row r="17" spans="1:12" ht="153.75" customHeight="1">
      <c r="A17" s="27">
        <v>14</v>
      </c>
      <c r="B17" s="37" t="s">
        <v>222</v>
      </c>
      <c r="C17" s="37" t="s">
        <v>223</v>
      </c>
      <c r="D17" s="27" t="s">
        <v>236</v>
      </c>
      <c r="E17" s="38">
        <v>1</v>
      </c>
      <c r="F17" s="39">
        <v>42000</v>
      </c>
      <c r="G17" s="29">
        <f t="shared" si="0"/>
        <v>42000</v>
      </c>
      <c r="H17" s="27" t="s">
        <v>205</v>
      </c>
      <c r="I17" s="27" t="s">
        <v>206</v>
      </c>
      <c r="J17" s="27" t="s">
        <v>207</v>
      </c>
      <c r="K17" s="27" t="s">
        <v>239</v>
      </c>
      <c r="L17" s="27" t="s">
        <v>238</v>
      </c>
    </row>
    <row r="18" spans="1:12" s="26" customFormat="1" ht="20.25" customHeight="1">
      <c r="A18" s="24"/>
      <c r="B18" s="24" t="s">
        <v>196</v>
      </c>
      <c r="C18" s="24"/>
      <c r="D18" s="28"/>
      <c r="E18" s="28"/>
      <c r="F18" s="25"/>
      <c r="G18" s="25">
        <f>SUM(G4:G17)</f>
        <v>3384738</v>
      </c>
      <c r="H18" s="24"/>
      <c r="I18" s="24"/>
      <c r="J18" s="24"/>
      <c r="K18" s="24"/>
      <c r="L18" s="24"/>
    </row>
  </sheetData>
  <mergeCells count="2">
    <mergeCell ref="A1:G1"/>
    <mergeCell ref="A2:L2"/>
  </mergeCells>
  <pageMargins left="0.23622047244094491" right="0.23622047244094491" top="0.23622047244094491" bottom="0.27559055118110237" header="0.11811023622047245" footer="0.15748031496062992"/>
  <pageSetup paperSize="9" scale="80" orientation="landscape" r:id="rId1"/>
  <headerFooter>
    <oddFooter>Страница  &amp;P из &amp;N</oddFooter>
  </headerFooter>
  <colBreaks count="1" manualBreakCount="1">
    <brk id="11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2021-04-20T09:45:21Z</cp:lastPrinted>
  <dcterms:created xsi:type="dcterms:W3CDTF">2016-01-05T12:46:10Z</dcterms:created>
  <dcterms:modified xsi:type="dcterms:W3CDTF">2021-04-29T12:54:39Z</dcterms:modified>
</cp:coreProperties>
</file>