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645" windowWidth="19440" windowHeight="9375"/>
  </bookViews>
  <sheets>
    <sheet name="Лист1" sheetId="1" r:id="rId1"/>
  </sheets>
  <definedNames>
    <definedName name="_xlnm._FilterDatabase" localSheetId="0" hidden="1">Лист1!$A$5:$L$5</definedName>
    <definedName name="_xlnm.Print_Area" localSheetId="0">Лист1!$A$2:$L$21</definedName>
  </definedNames>
  <calcPr calcId="145621"/>
</workbook>
</file>

<file path=xl/calcChain.xml><?xml version="1.0" encoding="utf-8"?>
<calcChain xmlns="http://schemas.openxmlformats.org/spreadsheetml/2006/main">
  <c r="I15" i="1" l="1"/>
  <c r="I14" i="1" l="1"/>
  <c r="I16" i="1" s="1"/>
  <c r="H12" i="1"/>
  <c r="I12" i="1" s="1"/>
  <c r="H13" i="1"/>
  <c r="I13" i="1" s="1"/>
  <c r="H11" i="1"/>
  <c r="I11" i="1" s="1"/>
  <c r="H10" i="1"/>
  <c r="I10" i="1" s="1"/>
  <c r="H8" i="1" l="1"/>
  <c r="I8" i="1" s="1"/>
  <c r="H9" i="1"/>
  <c r="I9" i="1" s="1"/>
  <c r="H7" i="1" l="1"/>
  <c r="H6" i="1" l="1"/>
  <c r="I6" i="1" s="1"/>
  <c r="I7" i="1" l="1"/>
</calcChain>
</file>

<file path=xl/sharedStrings.xml><?xml version="1.0" encoding="utf-8"?>
<sst xmlns="http://schemas.openxmlformats.org/spreadsheetml/2006/main" count="76" uniqueCount="41">
  <si>
    <t xml:space="preserve">            Перечень и объемы закупаемых медицинских изделий   </t>
  </si>
  <si>
    <t xml:space="preserve">Номер лота </t>
  </si>
  <si>
    <t xml:space="preserve">Наименование  медицинских  изделий </t>
  </si>
  <si>
    <t xml:space="preserve">Ед. изм. </t>
  </si>
  <si>
    <t xml:space="preserve">Кол-во </t>
  </si>
  <si>
    <t>Планируемая цена</t>
  </si>
  <si>
    <t xml:space="preserve">Сумма (тенге) </t>
  </si>
  <si>
    <t xml:space="preserve">Место поставки </t>
  </si>
  <si>
    <t xml:space="preserve">Срок поставки товара </t>
  </si>
  <si>
    <t>Условия оплаты</t>
  </si>
  <si>
    <t xml:space="preserve">                                                                                 Приложение 1 к тендерной документации</t>
  </si>
  <si>
    <t>г. Караганда,  пр.Н. Назарбаева 10 а , КГП "Областная клиническая больница" управления здравоохранения Карагандинской области</t>
  </si>
  <si>
    <t>Техническая спецификация медицинских изделий</t>
  </si>
  <si>
    <t>Нурлыбаев Е. Ш.</t>
  </si>
  <si>
    <t>оплата  будет производиться по факту использования медицинских изделий</t>
  </si>
  <si>
    <t>согласно графика поставки</t>
  </si>
  <si>
    <t>штука</t>
  </si>
  <si>
    <t xml:space="preserve">Итого: </t>
  </si>
  <si>
    <t>КГП "Областная клиническая больница" УЗКО</t>
  </si>
  <si>
    <t>Директор</t>
  </si>
  <si>
    <t>упаковка</t>
  </si>
  <si>
    <t xml:space="preserve">Камера увлажнителя одноразовая. </t>
  </si>
  <si>
    <t>Камера увлажнителя с портом автозаполнения без клапана наполнения. Для активных увлажнителей серии F&amp;P. Служит для создания увлажненной воздушно-кислородной смеси. Для новорожденных и детей. Однократного использования. Газовые порты: Выход 22М, Вход 22М. Максимальная вместимость не более 210 мл воды. Комплайнс от 0.12 до 0.3 см/cмH2O. Maксимальное рабочее давление не менее 20 кПa. Максимальный пиковый поток 80 Л/мин. Компрессионный объем: полный не менее 90 мл, пустой не менее 300 мл. Только для дистиллированной воды. Основание камеры может быть разогрето до 85 градусов С. Корпус прозрачный. Маркировка максимального объема наполнения камеры. Клинически чистый.</t>
  </si>
  <si>
    <t>Аптечка для новорожденного собрана из перечня таких позиций:  - Перечень рекомендаций для молодых родителей, как ухаживать за детьми до года (язык – казахский/русский); - Буклет с календарным планом прививок; - Термометр для ванночек; - Традиционный медицинский термометр;-  - Бинт стерильный; - Упаковка ваты стерильной (200 г); - Аспиратор назальный детский (для очистки носовых путей от слизи); - Крем/мыло для детей; - Антисептическое средство для рук; - 2 упаковки с порцией оральных регидратационных солей; В цену товара входят все затраты, связанные с  поставкой товара</t>
  </si>
  <si>
    <t>Аптечка новорожденного</t>
  </si>
  <si>
    <t>Ремдесивир</t>
  </si>
  <si>
    <t>флакон</t>
  </si>
  <si>
    <t>Лиофилизированный порошок для приготовления раствора для инфузий инъекций 100 мг</t>
  </si>
  <si>
    <t>Канюля/катетер для периферического внутривенного доступа: 16G (1,7х50мм), скорость потока 196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Эластичные крылья. Цветовая кодировка для легкого распознавания размера, серый.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 Стерильный, для однократного применения.</t>
  </si>
  <si>
    <t>Канюля/катетер для периферического внутривенного доступа: 20G (1,1х25мм), скорость потока 65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Эластичные крылья. Цветовая кодировка для легкого распознавания размера, розовый/белый.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 Стерильный, для однократного применения</t>
  </si>
  <si>
    <t>Канюля/катетер для периферического внутривенного доступа: 22G (0,9х25мм), скорость потока 36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Эластичные крылья. Цветовая кодировка для легкого распознавания размера, синий.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 Стерильный, для однократного применения</t>
  </si>
  <si>
    <t>Канюля/катетер для периферического внутривенного доступа: 24G (0,7х19мм), скорость потока 22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Эластичные крылья. Цветовая кодировка для легкого распознавания размера, желтый.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 Стерильный, для однократного применения</t>
  </si>
  <si>
    <t>Канюля/катетер для периферического внутривенного доступа: 16G</t>
  </si>
  <si>
    <t xml:space="preserve">Канюля/катетер для периферического внутривенного доступа: 20G </t>
  </si>
  <si>
    <t> Канюля/катетер для периферического внутривенного доступа: 18G</t>
  </si>
  <si>
    <t>Канюля/катетер для периферического внутривенного доступа: 22G</t>
  </si>
  <si>
    <t>Канюля/катетер для периферического внутривенного доступа: 24G</t>
  </si>
  <si>
    <t>Зонд Блэкмора</t>
  </si>
  <si>
    <r>
      <t> </t>
    </r>
    <r>
      <rPr>
        <sz val="20"/>
        <color theme="1"/>
        <rFont val="Times New Roman"/>
        <family val="1"/>
        <charset val="204"/>
      </rPr>
      <t>Канюля/катетер для периферического внутривенного доступа: 18G (1,3х33мм), скорость потока 103 мл/мин; Безыгольный порт расположен по центру канюли и не позволяет смещаться катетеру. Порт может быть заблокирован при повороте на 180°. Катетеры можно использовать при входном давлении до 3 бар. Эластичные крылья. Цветовая кодировка для легкого распознавания размера, зеленый/белый. Используемые материалы: ПП, ПЭ, силиконовая резина, хромоникелевая сталь. Катетер: полиуретан (ПУР) с 4 встроенными рентгеноконтрастными полосками. Не содержит латекс</t>
    </r>
  </si>
  <si>
    <t>Зонд Блэкмора (зонд для остановки кровотечения из варикозно-расширенных вен пищевода) представляет собой трубку с двумя баллонами, закругленным дистальным концом с отверстиями для аспираци и контроля эффективности гемостаза. Размер 21 СН (для взрослых). Желудочный (дистальный) баллон круглой формы, пищеводный (проксимальный) - цилиндрической. В стенку зонда с двух сторон интегрированы линии раздувания баллонов с депрессорами (синего и белого цвета). Белый депрессор служит для раздувания желудочного баллона, синий - пищеводного. Материал: ПВХ, не содержит фталаты. Упаковка: индивидуальная, стерильная (стерилизация этилен-оксидом).</t>
  </si>
  <si>
    <t>Зонд Блэкмора (зонд для остановки кровотечения из варикозно-расширенных вен пищевода) представляет собой трубку с двумя баллонами, закругленным дистальным концом с отверстиями для аспираци и контроля эффективности гемостаза. Размер 18 СН (для взрослых). Желудочный (дистальный) баллон круглой формы, пищеводный (проксимальный) - цилиндрической. В стенку зонда с двух сторон интегрированы линии раздувания баллонов с депрессорами (синего и белого цвета). Белый депрессор служит для раздувания желудочного баллона, синий - пищеводного. Материал: ПВХ, не содержит фталаты. Упаковка: индивидуальная, стерильная (стерилизация этилен-оксидом).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</si>
</sst>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28" x14ac:knownFonts="1">
    <font>
      <sz val="11"/>
      <color theme="1"/>
      <name val="Calibri"/>
      <family val="2"/>
      <charset val="204"/>
      <scheme val="minor"/>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family val="2"/>
    </font>
    <font>
      <sz val="10"/>
      <name val="Arial"/>
      <family val="2"/>
      <charset val="204"/>
    </font>
    <font>
      <sz val="11"/>
      <color theme="1"/>
      <name val="Calibri"/>
      <family val="2"/>
      <scheme val="minor"/>
    </font>
    <font>
      <sz val="11"/>
      <color theme="1"/>
      <name val="Calibri"/>
      <family val="2"/>
      <charset val="204"/>
      <scheme val="minor"/>
    </font>
    <font>
      <sz val="20"/>
      <color theme="1"/>
      <name val="Times New Roman"/>
      <family val="1"/>
      <charset val="204"/>
    </font>
    <font>
      <b/>
      <sz val="20"/>
      <color theme="1"/>
      <name val="Times New Roman"/>
      <family val="1"/>
      <charset val="204"/>
    </font>
    <font>
      <sz val="20"/>
      <name val="Times New Roman"/>
      <family val="1"/>
      <charset val="204"/>
    </font>
    <font>
      <sz val="20"/>
      <color rgb="FF000000"/>
      <name val="Times New Roman"/>
      <family val="1"/>
      <charset val="204"/>
    </font>
    <font>
      <sz val="20"/>
      <color rgb="FF333333"/>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7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0" fillId="0" borderId="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20"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21" borderId="7" applyNumberFormat="0" applyAlignment="0" applyProtection="0"/>
    <xf numFmtId="0" fontId="12" fillId="0" borderId="0" applyNumberFormat="0" applyFill="0" applyBorder="0" applyAlignment="0" applyProtection="0"/>
    <xf numFmtId="0" fontId="13" fillId="22"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 fillId="3" borderId="0" applyNumberFormat="0" applyBorder="0" applyAlignment="0" applyProtection="0"/>
    <xf numFmtId="0" fontId="15" fillId="0" borderId="0" applyNumberFormat="0" applyFill="0" applyBorder="0" applyAlignment="0" applyProtection="0"/>
    <xf numFmtId="0" fontId="2" fillId="23" borderId="8" applyNumberFormat="0" applyFont="0" applyAlignment="0" applyProtection="0"/>
    <xf numFmtId="0" fontId="16" fillId="0" borderId="9" applyNumberFormat="0" applyFill="0" applyAlignment="0" applyProtection="0"/>
    <xf numFmtId="0" fontId="1" fillId="0" borderId="0">
      <alignment horizontal="center"/>
    </xf>
    <xf numFmtId="0" fontId="17" fillId="0" borderId="0" applyNumberFormat="0" applyFill="0" applyBorder="0" applyAlignment="0" applyProtection="0"/>
    <xf numFmtId="43" fontId="1" fillId="0" borderId="0" applyFont="0" applyFill="0" applyBorder="0" applyAlignment="0" applyProtection="0"/>
    <xf numFmtId="0" fontId="18" fillId="4" borderId="0" applyNumberFormat="0" applyBorder="0" applyAlignment="0" applyProtection="0"/>
    <xf numFmtId="0" fontId="21" fillId="0" borderId="0"/>
    <xf numFmtId="0" fontId="22" fillId="0" borderId="0"/>
    <xf numFmtId="0" fontId="1" fillId="0" borderId="0">
      <alignment horizontal="center"/>
    </xf>
    <xf numFmtId="0" fontId="22" fillId="0" borderId="0"/>
    <xf numFmtId="0" fontId="22" fillId="0" borderId="0"/>
    <xf numFmtId="0" fontId="22" fillId="0" borderId="0"/>
  </cellStyleXfs>
  <cellXfs count="35">
    <xf numFmtId="0" fontId="0" fillId="0" borderId="0" xfId="0"/>
    <xf numFmtId="0" fontId="23" fillId="0" borderId="0" xfId="0" applyFont="1" applyFill="1" applyAlignment="1">
      <alignment horizontal="center" vertical="center" wrapTex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4" fontId="24" fillId="0" borderId="10" xfId="0" applyNumberFormat="1" applyFont="1" applyFill="1" applyBorder="1" applyAlignment="1">
      <alignment horizontal="center" vertical="center" wrapText="1"/>
    </xf>
    <xf numFmtId="0" fontId="24" fillId="0" borderId="0" xfId="0" applyFont="1" applyFill="1" applyAlignment="1">
      <alignment horizontal="center" vertical="center" wrapText="1"/>
    </xf>
    <xf numFmtId="3" fontId="24" fillId="0" borderId="10"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5" fillId="0" borderId="10" xfId="0" applyFont="1" applyFill="1" applyBorder="1" applyAlignment="1">
      <alignment horizontal="center" vertical="center" wrapText="1"/>
    </xf>
    <xf numFmtId="4" fontId="26" fillId="0" borderId="10" xfId="0" applyNumberFormat="1" applyFont="1" applyFill="1" applyBorder="1" applyAlignment="1">
      <alignment horizontal="center" vertical="center" wrapText="1" shrinkToFit="1"/>
    </xf>
    <xf numFmtId="3" fontId="26" fillId="0" borderId="10" xfId="0" applyNumberFormat="1" applyFont="1" applyFill="1" applyBorder="1" applyAlignment="1">
      <alignment horizontal="center" vertical="center" wrapText="1" shrinkToFit="1"/>
    </xf>
    <xf numFmtId="3" fontId="23" fillId="0" borderId="10" xfId="0" applyNumberFormat="1" applyFont="1" applyFill="1" applyBorder="1" applyAlignment="1">
      <alignment horizontal="center" vertical="center" wrapText="1"/>
    </xf>
    <xf numFmtId="4" fontId="23" fillId="0" borderId="10" xfId="0" applyNumberFormat="1" applyFont="1" applyFill="1" applyBorder="1" applyAlignment="1">
      <alignment horizontal="center" vertical="center" wrapText="1"/>
    </xf>
    <xf numFmtId="4" fontId="23" fillId="0" borderId="11" xfId="0" applyNumberFormat="1" applyFont="1" applyFill="1" applyBorder="1" applyAlignment="1">
      <alignment horizontal="center" vertical="center" wrapText="1"/>
    </xf>
    <xf numFmtId="0" fontId="23" fillId="0" borderId="11" xfId="59" applyFont="1" applyFill="1" applyBorder="1" applyAlignment="1">
      <alignment horizontal="center" vertical="center" wrapText="1"/>
    </xf>
    <xf numFmtId="3" fontId="23" fillId="0" borderId="11" xfId="0" applyNumberFormat="1" applyFont="1" applyFill="1" applyBorder="1" applyAlignment="1">
      <alignment horizontal="center" vertical="center" wrapText="1"/>
    </xf>
    <xf numFmtId="0" fontId="23" fillId="0" borderId="12" xfId="0" applyFont="1" applyFill="1" applyBorder="1" applyAlignment="1">
      <alignment horizontal="center" vertical="center" wrapText="1"/>
    </xf>
    <xf numFmtId="3" fontId="23" fillId="0" borderId="10" xfId="75" applyNumberFormat="1" applyFont="1" applyFill="1" applyBorder="1" applyAlignment="1">
      <alignment horizontal="center" vertical="center" wrapText="1"/>
    </xf>
    <xf numFmtId="3" fontId="23" fillId="0" borderId="0" xfId="0" applyNumberFormat="1" applyFont="1" applyFill="1" applyAlignment="1">
      <alignment horizontal="center" vertical="center" wrapText="1"/>
    </xf>
    <xf numFmtId="4" fontId="23" fillId="0" borderId="0" xfId="0" applyNumberFormat="1" applyFont="1" applyFill="1" applyAlignment="1">
      <alignment horizontal="center" vertical="center" wrapText="1"/>
    </xf>
    <xf numFmtId="0" fontId="25" fillId="0" borderId="10" xfId="0" applyFont="1" applyFill="1" applyBorder="1" applyAlignment="1">
      <alignment horizontal="left" vertical="center" wrapText="1"/>
    </xf>
    <xf numFmtId="4" fontId="23" fillId="0" borderId="11" xfId="0" applyNumberFormat="1" applyFont="1" applyFill="1" applyBorder="1" applyAlignment="1">
      <alignment horizontal="left" vertical="center" wrapText="1"/>
    </xf>
    <xf numFmtId="0" fontId="25" fillId="0" borderId="11" xfId="0" applyFont="1" applyFill="1" applyBorder="1" applyAlignment="1">
      <alignment horizontal="left" vertical="center" wrapText="1"/>
    </xf>
    <xf numFmtId="0" fontId="27" fillId="0" borderId="10" xfId="0" applyFont="1" applyBorder="1" applyAlignment="1">
      <alignment horizontal="left" vertical="center" wrapText="1"/>
    </xf>
    <xf numFmtId="0" fontId="24" fillId="0" borderId="10"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0" xfId="0" applyFont="1" applyFill="1" applyAlignment="1">
      <alignment horizontal="center" vertical="center" wrapText="1"/>
    </xf>
    <xf numFmtId="0" fontId="23" fillId="0" borderId="0" xfId="0" applyFont="1" applyFill="1" applyAlignment="1">
      <alignment horizontal="center" vertical="center" wrapText="1"/>
    </xf>
    <xf numFmtId="0" fontId="27" fillId="0" borderId="10" xfId="0" applyFont="1" applyFill="1" applyBorder="1" applyAlignment="1">
      <alignment horizontal="left" vertical="center" wrapText="1"/>
    </xf>
    <xf numFmtId="2" fontId="25" fillId="0" borderId="13" xfId="59" applyNumberFormat="1" applyFont="1" applyFill="1" applyBorder="1" applyAlignment="1">
      <alignment horizontal="left" vertical="center" wrapText="1"/>
    </xf>
    <xf numFmtId="0" fontId="23" fillId="0" borderId="0" xfId="0" applyFont="1" applyFill="1" applyAlignment="1">
      <alignment horizontal="right" vertical="center" wrapText="1"/>
    </xf>
    <xf numFmtId="0" fontId="23" fillId="0" borderId="0" xfId="0" applyFont="1" applyFill="1" applyAlignment="1">
      <alignment horizontal="center" vertical="center" wrapText="1"/>
    </xf>
    <xf numFmtId="0" fontId="24" fillId="0" borderId="14"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3" fillId="0" borderId="14" xfId="0" applyFont="1" applyFill="1" applyBorder="1" applyAlignment="1">
      <alignment horizontal="center" vertical="center" wrapText="1"/>
    </xf>
  </cellXfs>
  <cellStyles count="79">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Normal_Sheet3"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1" xfId="38"/>
    <cellStyle name="Обычный 12" xfId="39"/>
    <cellStyle name="Обычный 13" xfId="40"/>
    <cellStyle name="Обычный 14" xfId="41"/>
    <cellStyle name="Обычный 15" xfId="42"/>
    <cellStyle name="Обычный 16" xfId="43"/>
    <cellStyle name="Обычный 17" xfId="44"/>
    <cellStyle name="Обычный 18" xfId="45"/>
    <cellStyle name="Обычный 19" xfId="46"/>
    <cellStyle name="Обычный 2" xfId="47"/>
    <cellStyle name="Обычный 20" xfId="48"/>
    <cellStyle name="Обычный 21" xfId="49"/>
    <cellStyle name="Обычный 22" xfId="50"/>
    <cellStyle name="Обычный 23" xfId="51"/>
    <cellStyle name="Обычный 24" xfId="52"/>
    <cellStyle name="Обычный 25" xfId="53"/>
    <cellStyle name="Обычный 26" xfId="54"/>
    <cellStyle name="Обычный 27" xfId="55"/>
    <cellStyle name="Обычный 28" xfId="56"/>
    <cellStyle name="Обычный 29" xfId="57"/>
    <cellStyle name="Обычный 3" xfId="58"/>
    <cellStyle name="Обычный 34" xfId="73"/>
    <cellStyle name="Обычный 4" xfId="59"/>
    <cellStyle name="Обычный 43" xfId="76"/>
    <cellStyle name="Обычный 46" xfId="74"/>
    <cellStyle name="Обычный 5" xfId="60"/>
    <cellStyle name="Обычный 52" xfId="77"/>
    <cellStyle name="Обычный 57" xfId="78"/>
    <cellStyle name="Обычный 6" xfId="61"/>
    <cellStyle name="Обычный 7" xfId="62"/>
    <cellStyle name="Обычный 8" xfId="63"/>
    <cellStyle name="Обычный 9" xfId="64"/>
    <cellStyle name="Обычный_Лист1" xfId="75"/>
    <cellStyle name="Плохой 2" xfId="65"/>
    <cellStyle name="Пояснение 2" xfId="66"/>
    <cellStyle name="Примечание 2" xfId="67"/>
    <cellStyle name="Связанная ячейка 2" xfId="68"/>
    <cellStyle name="Стиль 1" xfId="69"/>
    <cellStyle name="Текст предупреждения 2" xfId="70"/>
    <cellStyle name="Финансовый 2" xfId="71"/>
    <cellStyle name="Хороший 2" xfId="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
  <sheetViews>
    <sheetView tabSelected="1" view="pageBreakPreview" zoomScale="40" zoomScaleNormal="80" zoomScaleSheetLayoutView="40" workbookViewId="0">
      <pane ySplit="5" topLeftCell="A6" activePane="bottomLeft" state="frozen"/>
      <selection pane="bottomLeft" activeCell="C13" sqref="C13"/>
    </sheetView>
  </sheetViews>
  <sheetFormatPr defaultRowHeight="26.25" x14ac:dyDescent="0.25"/>
  <cols>
    <col min="1" max="1" width="16.28515625" style="1" customWidth="1"/>
    <col min="2" max="2" width="47.7109375" style="1" customWidth="1"/>
    <col min="3" max="3" width="214.140625" style="25" customWidth="1"/>
    <col min="4" max="4" width="17.85546875" style="1" customWidth="1"/>
    <col min="5" max="5" width="19.85546875" style="1" customWidth="1"/>
    <col min="6" max="6" width="12" style="18" hidden="1" customWidth="1"/>
    <col min="7" max="7" width="12" style="1" hidden="1" customWidth="1"/>
    <col min="8" max="8" width="15.28515625" style="1" customWidth="1"/>
    <col min="9" max="9" width="26.7109375" style="19" customWidth="1"/>
    <col min="10" max="10" width="51.7109375" style="1" customWidth="1"/>
    <col min="11" max="11" width="26.42578125" style="1" customWidth="1"/>
    <col min="12" max="12" width="38.7109375" style="1" customWidth="1"/>
    <col min="13" max="13" width="14.28515625" style="1" customWidth="1"/>
    <col min="14" max="16384" width="9.140625" style="1"/>
  </cols>
  <sheetData>
    <row r="2" spans="1:12" ht="26.25" customHeight="1" x14ac:dyDescent="0.25">
      <c r="B2" s="30" t="s">
        <v>10</v>
      </c>
      <c r="C2" s="30"/>
      <c r="D2" s="30"/>
      <c r="E2" s="30"/>
      <c r="F2" s="30"/>
      <c r="G2" s="30"/>
      <c r="H2" s="30"/>
      <c r="I2" s="30"/>
      <c r="J2" s="30"/>
      <c r="K2" s="30"/>
      <c r="L2" s="30"/>
    </row>
    <row r="3" spans="1:12" x14ac:dyDescent="0.25">
      <c r="B3" s="31" t="s">
        <v>0</v>
      </c>
      <c r="C3" s="31"/>
      <c r="D3" s="31"/>
      <c r="E3" s="31"/>
      <c r="F3" s="31"/>
      <c r="G3" s="31"/>
      <c r="H3" s="31"/>
      <c r="I3" s="31"/>
      <c r="J3" s="31"/>
    </row>
    <row r="5" spans="1:12" s="5" customFormat="1" ht="93.75" customHeight="1" x14ac:dyDescent="0.25">
      <c r="A5" s="2" t="s">
        <v>1</v>
      </c>
      <c r="B5" s="2" t="s">
        <v>2</v>
      </c>
      <c r="C5" s="2" t="s">
        <v>12</v>
      </c>
      <c r="D5" s="3" t="s">
        <v>3</v>
      </c>
      <c r="E5" s="4" t="s">
        <v>5</v>
      </c>
      <c r="G5" s="3"/>
      <c r="H5" s="6" t="s">
        <v>4</v>
      </c>
      <c r="I5" s="4" t="s">
        <v>6</v>
      </c>
      <c r="J5" s="2" t="s">
        <v>7</v>
      </c>
      <c r="K5" s="2" t="s">
        <v>8</v>
      </c>
      <c r="L5" s="3" t="s">
        <v>9</v>
      </c>
    </row>
    <row r="6" spans="1:12" ht="185.25" customHeight="1" x14ac:dyDescent="0.25">
      <c r="A6" s="7">
        <v>1</v>
      </c>
      <c r="B6" s="8" t="s">
        <v>21</v>
      </c>
      <c r="C6" s="20" t="s">
        <v>22</v>
      </c>
      <c r="D6" s="7" t="s">
        <v>16</v>
      </c>
      <c r="E6" s="9">
        <v>13000</v>
      </c>
      <c r="F6" s="10">
        <v>140</v>
      </c>
      <c r="G6" s="11">
        <v>50</v>
      </c>
      <c r="H6" s="11">
        <f t="shared" ref="H6:H13" si="0">F6-G6</f>
        <v>90</v>
      </c>
      <c r="I6" s="12">
        <f t="shared" ref="I6:I15" si="1">E6*H6</f>
        <v>1170000</v>
      </c>
      <c r="J6" s="7" t="s">
        <v>11</v>
      </c>
      <c r="K6" s="7" t="s">
        <v>15</v>
      </c>
      <c r="L6" s="7" t="s">
        <v>14</v>
      </c>
    </row>
    <row r="7" spans="1:12" ht="168.75" customHeight="1" x14ac:dyDescent="0.25">
      <c r="A7" s="7">
        <v>2</v>
      </c>
      <c r="B7" s="1" t="s">
        <v>24</v>
      </c>
      <c r="C7" s="21" t="s">
        <v>23</v>
      </c>
      <c r="D7" s="14" t="s">
        <v>20</v>
      </c>
      <c r="E7" s="9">
        <v>2835</v>
      </c>
      <c r="F7" s="15">
        <v>5000</v>
      </c>
      <c r="G7" s="11">
        <v>2000</v>
      </c>
      <c r="H7" s="11">
        <f t="shared" si="0"/>
        <v>3000</v>
      </c>
      <c r="I7" s="12">
        <f t="shared" si="1"/>
        <v>8505000</v>
      </c>
      <c r="J7" s="7" t="s">
        <v>11</v>
      </c>
      <c r="K7" s="7" t="s">
        <v>15</v>
      </c>
      <c r="L7" s="7" t="s">
        <v>14</v>
      </c>
    </row>
    <row r="8" spans="1:12" ht="157.5" x14ac:dyDescent="0.25">
      <c r="A8" s="7">
        <v>3</v>
      </c>
      <c r="B8" s="13" t="s">
        <v>25</v>
      </c>
      <c r="C8" s="22" t="s">
        <v>27</v>
      </c>
      <c r="D8" s="14" t="s">
        <v>26</v>
      </c>
      <c r="E8" s="9">
        <v>14400</v>
      </c>
      <c r="F8" s="15">
        <v>1500</v>
      </c>
      <c r="G8" s="11">
        <v>300</v>
      </c>
      <c r="H8" s="11">
        <f t="shared" si="0"/>
        <v>1200</v>
      </c>
      <c r="I8" s="12">
        <f t="shared" si="1"/>
        <v>17280000</v>
      </c>
      <c r="J8" s="7" t="s">
        <v>11</v>
      </c>
      <c r="K8" s="7" t="s">
        <v>15</v>
      </c>
      <c r="L8" s="7" t="s">
        <v>14</v>
      </c>
    </row>
    <row r="9" spans="1:12" ht="157.5" x14ac:dyDescent="0.25">
      <c r="A9" s="7">
        <v>4</v>
      </c>
      <c r="B9" s="12" t="s">
        <v>32</v>
      </c>
      <c r="C9" s="23" t="s">
        <v>28</v>
      </c>
      <c r="D9" s="16" t="s">
        <v>16</v>
      </c>
      <c r="E9" s="9">
        <v>175</v>
      </c>
      <c r="F9" s="7">
        <v>2250</v>
      </c>
      <c r="G9" s="11">
        <v>1000</v>
      </c>
      <c r="H9" s="11">
        <f t="shared" si="0"/>
        <v>1250</v>
      </c>
      <c r="I9" s="12">
        <f t="shared" si="1"/>
        <v>218750</v>
      </c>
      <c r="J9" s="7" t="s">
        <v>11</v>
      </c>
      <c r="K9" s="7" t="s">
        <v>15</v>
      </c>
      <c r="L9" s="7" t="s">
        <v>14</v>
      </c>
    </row>
    <row r="10" spans="1:12" ht="157.5" x14ac:dyDescent="0.25">
      <c r="A10" s="7">
        <v>5</v>
      </c>
      <c r="B10" s="12" t="s">
        <v>34</v>
      </c>
      <c r="C10" s="23" t="s">
        <v>38</v>
      </c>
      <c r="D10" s="16" t="s">
        <v>16</v>
      </c>
      <c r="E10" s="9">
        <v>175</v>
      </c>
      <c r="F10" s="7">
        <v>2250</v>
      </c>
      <c r="G10" s="11">
        <v>925</v>
      </c>
      <c r="H10" s="11">
        <f t="shared" si="0"/>
        <v>1325</v>
      </c>
      <c r="I10" s="12">
        <f t="shared" si="1"/>
        <v>231875</v>
      </c>
      <c r="J10" s="7" t="s">
        <v>11</v>
      </c>
      <c r="K10" s="7" t="s">
        <v>15</v>
      </c>
      <c r="L10" s="7" t="s">
        <v>14</v>
      </c>
    </row>
    <row r="11" spans="1:12" ht="157.5" x14ac:dyDescent="0.25">
      <c r="A11" s="7">
        <v>6</v>
      </c>
      <c r="B11" s="7" t="s">
        <v>33</v>
      </c>
      <c r="C11" s="23" t="s">
        <v>29</v>
      </c>
      <c r="D11" s="16" t="s">
        <v>16</v>
      </c>
      <c r="E11" s="9">
        <v>175</v>
      </c>
      <c r="F11" s="7">
        <v>2250</v>
      </c>
      <c r="G11" s="11">
        <v>1000</v>
      </c>
      <c r="H11" s="11">
        <f t="shared" si="0"/>
        <v>1250</v>
      </c>
      <c r="I11" s="12">
        <f t="shared" si="1"/>
        <v>218750</v>
      </c>
      <c r="J11" s="7" t="s">
        <v>11</v>
      </c>
      <c r="K11" s="7" t="s">
        <v>15</v>
      </c>
      <c r="L11" s="7" t="s">
        <v>14</v>
      </c>
    </row>
    <row r="12" spans="1:12" ht="157.5" x14ac:dyDescent="0.25">
      <c r="A12" s="7">
        <v>7</v>
      </c>
      <c r="B12" s="7" t="s">
        <v>35</v>
      </c>
      <c r="C12" s="23" t="s">
        <v>30</v>
      </c>
      <c r="D12" s="16" t="s">
        <v>16</v>
      </c>
      <c r="E12" s="9">
        <v>175</v>
      </c>
      <c r="F12" s="7">
        <v>2250</v>
      </c>
      <c r="G12" s="11">
        <v>800</v>
      </c>
      <c r="H12" s="11">
        <f t="shared" si="0"/>
        <v>1450</v>
      </c>
      <c r="I12" s="12">
        <f t="shared" si="1"/>
        <v>253750</v>
      </c>
      <c r="J12" s="7" t="s">
        <v>11</v>
      </c>
      <c r="K12" s="7" t="s">
        <v>15</v>
      </c>
      <c r="L12" s="7" t="s">
        <v>14</v>
      </c>
    </row>
    <row r="13" spans="1:12" ht="157.5" x14ac:dyDescent="0.25">
      <c r="A13" s="7">
        <v>8</v>
      </c>
      <c r="B13" s="7" t="s">
        <v>36</v>
      </c>
      <c r="C13" s="28" t="s">
        <v>31</v>
      </c>
      <c r="D13" s="16" t="s">
        <v>16</v>
      </c>
      <c r="E13" s="9">
        <v>175</v>
      </c>
      <c r="F13" s="7">
        <v>2250</v>
      </c>
      <c r="G13" s="11">
        <v>0</v>
      </c>
      <c r="H13" s="11">
        <f t="shared" si="0"/>
        <v>2250</v>
      </c>
      <c r="I13" s="12">
        <f t="shared" si="1"/>
        <v>393750</v>
      </c>
      <c r="J13" s="7" t="s">
        <v>11</v>
      </c>
      <c r="K13" s="7" t="s">
        <v>15</v>
      </c>
      <c r="L13" s="7" t="s">
        <v>14</v>
      </c>
    </row>
    <row r="14" spans="1:12" ht="183.75" x14ac:dyDescent="0.25">
      <c r="A14" s="7">
        <v>9</v>
      </c>
      <c r="B14" s="17" t="s">
        <v>37</v>
      </c>
      <c r="C14" s="29" t="s">
        <v>40</v>
      </c>
      <c r="D14" s="7" t="s">
        <v>16</v>
      </c>
      <c r="E14" s="9">
        <v>8500</v>
      </c>
      <c r="F14" s="10">
        <v>12</v>
      </c>
      <c r="G14" s="11">
        <v>5</v>
      </c>
      <c r="H14" s="11">
        <v>2</v>
      </c>
      <c r="I14" s="12">
        <f t="shared" si="1"/>
        <v>17000</v>
      </c>
      <c r="J14" s="7" t="s">
        <v>11</v>
      </c>
      <c r="K14" s="7" t="s">
        <v>15</v>
      </c>
      <c r="L14" s="7" t="s">
        <v>14</v>
      </c>
    </row>
    <row r="15" spans="1:12" s="27" customFormat="1" ht="183.75" x14ac:dyDescent="0.25">
      <c r="A15" s="34">
        <v>10</v>
      </c>
      <c r="B15" s="17" t="s">
        <v>37</v>
      </c>
      <c r="C15" s="29" t="s">
        <v>39</v>
      </c>
      <c r="D15" s="7" t="s">
        <v>16</v>
      </c>
      <c r="E15" s="9">
        <v>8500</v>
      </c>
      <c r="F15" s="10"/>
      <c r="G15" s="11"/>
      <c r="H15" s="11">
        <v>5</v>
      </c>
      <c r="I15" s="12">
        <f t="shared" si="1"/>
        <v>42500</v>
      </c>
      <c r="J15" s="7" t="s">
        <v>11</v>
      </c>
      <c r="K15" s="7" t="s">
        <v>15</v>
      </c>
      <c r="L15" s="7" t="s">
        <v>14</v>
      </c>
    </row>
    <row r="16" spans="1:12" s="5" customFormat="1" ht="37.5" customHeight="1" x14ac:dyDescent="0.25">
      <c r="A16" s="32" t="s">
        <v>17</v>
      </c>
      <c r="B16" s="33"/>
      <c r="C16" s="24"/>
      <c r="D16" s="3"/>
      <c r="E16" s="3"/>
      <c r="F16" s="6"/>
      <c r="G16" s="3"/>
      <c r="H16" s="3"/>
      <c r="I16" s="4">
        <f>SUM(I6:I15)</f>
        <v>28331375</v>
      </c>
      <c r="J16" s="3"/>
      <c r="K16" s="3"/>
      <c r="L16" s="3"/>
    </row>
    <row r="18" spans="2:3" ht="36.75" customHeight="1" x14ac:dyDescent="0.25">
      <c r="B18" s="31" t="s">
        <v>18</v>
      </c>
      <c r="C18" s="31"/>
    </row>
    <row r="19" spans="2:3" ht="29.25" customHeight="1" x14ac:dyDescent="0.25"/>
    <row r="20" spans="2:3" ht="44.25" customHeight="1" x14ac:dyDescent="0.25">
      <c r="B20" s="1" t="s">
        <v>19</v>
      </c>
      <c r="C20" s="26" t="s">
        <v>13</v>
      </c>
    </row>
  </sheetData>
  <mergeCells count="4">
    <mergeCell ref="B2:L2"/>
    <mergeCell ref="B3:J3"/>
    <mergeCell ref="B18:C18"/>
    <mergeCell ref="A16:B16"/>
  </mergeCells>
  <pageMargins left="0.19685039370078741" right="0.23622047244094491" top="0.21" bottom="0.5" header="0.12" footer="0.22"/>
  <pageSetup paperSize="9" scale="27"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2021-05-20T12:13:50Z</cp:lastPrinted>
  <dcterms:created xsi:type="dcterms:W3CDTF">2019-09-16T10:53:46Z</dcterms:created>
  <dcterms:modified xsi:type="dcterms:W3CDTF">2021-05-20T12:15:10Z</dcterms:modified>
</cp:coreProperties>
</file>