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440" windowHeight="9435"/>
  </bookViews>
  <sheets>
    <sheet name="Лист1" sheetId="1" r:id="rId1"/>
    <sheet name="Лист2" sheetId="2" r:id="rId2"/>
  </sheets>
  <definedNames>
    <definedName name="_xlnm._FilterDatabase" localSheetId="0" hidden="1">Лист1!$A$5:$O$31</definedName>
    <definedName name="_xlnm.Print_Area" localSheetId="0">Лист1!$A$2:$N$36</definedName>
  </definedName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6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J31" i="1" l="1"/>
</calcChain>
</file>

<file path=xl/sharedStrings.xml><?xml version="1.0" encoding="utf-8"?>
<sst xmlns="http://schemas.openxmlformats.org/spreadsheetml/2006/main" count="173" uniqueCount="75">
  <si>
    <t xml:space="preserve">            Перечень и объемы закупаемых медицинских изделий   </t>
  </si>
  <si>
    <t xml:space="preserve">Номер лота </t>
  </si>
  <si>
    <t xml:space="preserve">Наименование  медицинских  изделий </t>
  </si>
  <si>
    <t xml:space="preserve">Ед. изм. </t>
  </si>
  <si>
    <t xml:space="preserve">Кол-во </t>
  </si>
  <si>
    <t>Планируемая цена</t>
  </si>
  <si>
    <t xml:space="preserve">Сумма (тенге) </t>
  </si>
  <si>
    <t xml:space="preserve">                                                                                 Приложение 1 к тендерной документации</t>
  </si>
  <si>
    <t>Техническая спецификация медицинских изделий</t>
  </si>
  <si>
    <t>Нурлыбаев Е. Ш.</t>
  </si>
  <si>
    <t>Система для вливания инфузионных растворов стерильная, однократного применения с иглой размером: 21G (0.8х38мм)</t>
  </si>
  <si>
    <t>Сетка однократного применения, стерильная, размерами (см): 15х15</t>
  </si>
  <si>
    <t>Эндотрахеальные трубки</t>
  </si>
  <si>
    <t>стерильная, однократного применения № 8,0 с манжетой</t>
  </si>
  <si>
    <t xml:space="preserve">Бумага </t>
  </si>
  <si>
    <t xml:space="preserve">Бумага для ЭКГ 215 мм*25 мм*16 мм </t>
  </si>
  <si>
    <t>Соединительный  биполярный кабель</t>
  </si>
  <si>
    <t>Кабель биполярный  для резектоскопа Storz, COMFORT, 4,5 м</t>
  </si>
  <si>
    <t>Титановые клипсы, размер средне-большой, цвет зеленый, 6 шт.в картридже, стерильный</t>
  </si>
  <si>
    <t>Легирующие титановые клипсы Vclip, размер средне-большие ML. Клипсы, имеющие форму двойного угла, с дистальным типом закрытия для легирования различных тканевых структур или сосудов диаметром от 2,5 до 4,0 мм. Совместимы с клипаторами, расстояние зажима бранши которых не менее 1,16 мм и не более 1,32 мм. Апертура открытой клипсы не менее 5,3 мм. Длина закрытой клипсы не более 9,1 мм. Наличие продольной и поперечных бороздок на внутренней поверхности клипс, обеспечивающих стабильную фиксацию на анатомических структурах. Форма сечения проволоки сердцевидная. МРТ-совместимы. Цветовая маркировка картриджа зеленая, соответствующая цветовой маркировке рукояток клипатора, для быстрой идентификации типоразмера в ходе операции. Материал: апирогенный титан. Упаковка: индивидуальная, стерильная, 6 штук в картридже. Срок годности (срок гарантии): 5 лет от даты производства.</t>
  </si>
  <si>
    <t>Трубка силиконовая дренажная 2,5-3мм*1,5мм</t>
  </si>
  <si>
    <t>Соединительный монополярный кабель</t>
  </si>
  <si>
    <t>Кабель монополярный, коннектор 4 мм, длина кабеля 4,5 м совместим с Karl Storz, BOWA, ERBE</t>
  </si>
  <si>
    <t xml:space="preserve">Одноразовый Электрод </t>
  </si>
  <si>
    <t>Нейтральный электрод, без фиксатора, одногоразового пользования, площадь 110 cm²,без кабеля,  составной, EASY ( уп. 100 шт.) с Karl Storz, BOWA, ERBE</t>
  </si>
  <si>
    <t xml:space="preserve">Катетер-троакар: одно ходовой, с наконечником острый, размером 16 (CH); (5.3 (мм)); длиной(см) 28, </t>
  </si>
  <si>
    <t>Чистый термочувствительный катетер из ПВХ с металлическим над точным троакаром.  Размер: 16 (CH); (5.3 (мм)); длиной(см) 28. Гемо совместимый и биосовместимый катетер из ПВХ. Рентген контрастная рентгеновская линия на глубину 2 см.  имеет интегральную воронку разъема с двумя гладко обработанными проушинами.   Предназначен для быстрого и безопасного дренирования плевральной полости, используя принцип «катетер-на-игле». Изделие представляет собой металлический троакар, установленный внутри полой трубки – торакального катетера</t>
  </si>
  <si>
    <t xml:space="preserve">Катетер-троакар: одно ходовой, с наконечником острый, размером 24 (CH); (8,0 (мм)); длиной(см) 40, </t>
  </si>
  <si>
    <t>Чистый термочувствительный катетер из ПВХ с металлическим над точным троакаром. Размер: 24 (CH); (8,0 (мм)); длиной(см) 40.  Гемо совместимый и биосовместимый катетер из ПВХ.  Рентген контрастная рентгеновская линия на глубину 2 см.  имеет интегральную воронку разъема с двумя гладко обработанными проушинами.   Предназначен для быстрого и безопасного дренирования плевральной полости, используя принцип «катетер-на-игле». Изделие представляет собой металлический троакар, установленный внутри полой трубки – торакального катетера</t>
  </si>
  <si>
    <t xml:space="preserve"> Катетер для эмболектомии и тромбэлоктомии одноканальный 80 см 4 F Катетер состоит из дрена, который находится на насадке по образцу Luer- Lock. Дистальный конец катетера слепо закончен, закруглен на расстоянии 0,5 см "от пациента "закреплен двусторонне в манжете из латексной резины, который под действием сверхдавления образует баллон. Гладкая шелковистая поверхность баллона способствует быстрому введению катетера. Катетеры имеют цветовую кодировку размеров 4F- красный. По катетеру каждые 10см, нанесены отметки величины углубления. Катетеры в размерах 3-5F оборудованы металлическим проводником, который закончен пробочкой из пластмассы, которая закрывает насадку. Катетер находится в прозрачной упаковке из пластмассы, часть катетера с баллоном дополнительно предохранена прикрытием. Стерилизация катетеров проводится гамма-облучением;</t>
  </si>
  <si>
    <t>Катетер для эмболектомии и тромбэлоктомии одноканальный 80 см 8 F Катетер состоит из дрена, который находится на насадке по образцу Luer- Lock. Дистальный конец катетера слепо закончен, закруглен на расстоянии 0,5 см "от пациента "закреплен двусторонне в манжете из латексной резины, который под действием сверхдавления образует баллон. Гладкая шелковистая поверхность баллона способствует быстрому введению катетера. Катетеры имеют цветовую кодировку размеров 8F-желтый. По катетеру каждые 10см, нанесены отметки величины углубления. Катетеры в размерах 3-5F оборудованы металлическим проводником, который закончен пробочкой из пластмассы, которая закрывает насадку. Катетер находится в прозрачной упаковке из пластмассы, часть катетера с баллоном дополнительно предохранена прикрытием. Стерилизация катетеров проводится гамма-облучением;</t>
  </si>
  <si>
    <t>Коннектор для одновременной инфузии и трансфузии совместимых препаратов</t>
  </si>
  <si>
    <t>4 канальный светоустойчивый коннектор с эндотоксинным антибактериальным фильтром MF 1764</t>
  </si>
  <si>
    <t>Камера увлажнения одноразовая</t>
  </si>
  <si>
    <t>"Увлажнитель-камера увлажнения для увлажнителей. Для реализации схемы активного увлажнения включается в контур. Камера с автоматическим заполнением. Компрессионный объём (пустая камера) не менее 556 мл, применима при давлении до 140см Н2О и потоке до 180л/мин. Сопротивление (пустая камера) при потоке 60 л/мин не более 0,4 мбар, комплаенс не более 0,5 мл/мбар, утечка - 0,0 мл/мин, выход влаги при температуре 37°С при потоке 40 л/мин не менее 44 мг/л. Рабочее тело - дистиллированная вода: максимальный уровень 144 мл, минимальный - 53 мл. Подогреваемое алюминиевое днище с антипригарным покрытием. Установочный диаметр днища 121±0,25 мм. Прозрачный корпус с двумя вход/выход соединительными коннекторами 22М. Высота камеры 91,75±0,25 мм. На корпусе градуировка минимум/максимум. В конструкции автоматическая двухступенчатая поплавковая клапанная система дозирования: основной поплавок из пористого материала с силиконовым прижимным клапаном и вспомогательный поплавок на трёх опорах, поднимающий основной поплавок при переливе в камере, создавая дополнительное прижатие силиконового клапана. Масса основного поплавка 11,45+0,35-0,4 г. Диаметр основания основного поплавка 47±0,5 мм. Для турбулизации потока система из четырёх П-образных изогнутых ламелей и рассекателей потока под входным и выходным патрубками. Вода подаётся по трубке с иглой (с предохранительным колпачком) и портом выравнивания давления. Заглушка для патрубков входа - выхода имеет игольчатые упоры, удерживающие вспомогательный поплавок в транспортном положении. для дистанционного контроля уровня жидкости служит поплавок уровня в виде кольца. Материалы: PP, LDPE, HDPE, PC, PVC, силикон, алюминий. Упаковка индивидуальная, клинически чистая. В упаковочном ящике 30шт. Время использования 7 дней. Камера увлажнителя универсальная для использования в составие в аппарате ИВЛ, совместима с увлажнитлем производстваФишер и Пайкел Хэлскеа, MR850, MR410, имеющихся у заказчика. Для активного подогрева и увлажнения газов, подаваемых пациенту в процессе искусственной вентиляции лёгких с ручным заполнения. Эффективный объём не менее 240мл, для высокочастотной вентиляции и для неонатального применения при давлении не менее 140см Н2О и потоке не менее 80 л/мин. Прозрачный корпус с антипригарным покрытием днища, с двумя вход/выход соединительными коннекторами 22мм (М), с градуировкой минимум/максимум, с поплавком уровня, с трубкой подачи жидкости с иглой (с предохранительным колпачком) и портом выравнивания давления, с зажимом ручного заполнения. Материалы: полипропилен, полиэтилен, алюминий. Упаковка индивидуальная. Срок использования не менее 7 дней. "</t>
  </si>
  <si>
    <t>Стилет интубационный  для новорожденных</t>
  </si>
  <si>
    <t>размер 6 одноразовый</t>
  </si>
  <si>
    <t xml:space="preserve">Контур дыхательный  для новорожденных  одноразовый с обогревом ИВЛ Akutronik Fabian Size 1,6m-11mm </t>
  </si>
  <si>
    <t xml:space="preserve">Контур одноразовый для новорожденных с обогревом.  NSPAP Akutronik Fabian  REF 5292 </t>
  </si>
  <si>
    <t>Инфузионный мешок с 3 трубками с Люэр Лок соединением по середине светозащищенный желтый одноразовый</t>
  </si>
  <si>
    <t>Дозировочная система для Medi Mхi mini 4х канальная одноразовая</t>
  </si>
  <si>
    <t>Светозащищенная система для перелива с обратным клапаном одноразовая</t>
  </si>
  <si>
    <t xml:space="preserve"> Светозащищенная система для перелива с обратными клапанами Светостойкая соединительная линия между мешком и шприцевым насосом с автоматическим дозировочным клапаном. Изделие состоит из следующих частей и материалов: Люэровское соединение типа штекер; вмонтированный дозировочный клапан .Светостойкая соединительная трубочка размером не менее 3,0 x 0,55.3ажим. 3ащитный колпачок.Защитный, короткий плотный колпачок. Все Люэровские соединения типа гнездо и штекер соответствуют нормам. Вся продукция должна являться без фталатов, смягчителей и латекса.Вся упаковка без латекса. Изделие предназначено для соединения инфузионного мешка со шприцом шприцевого насоса. Вмонтированный обратный дозировочный клапан предотвращает неконтролируемое поднимание раствора обратно. Люэровские соединения с защитными колпачками. Люэровское соединение типа штекер (в верхней части линии) соединяется с люэровским соединением инфузионного мешка типа гнездо.</t>
  </si>
  <si>
    <t>Коннектор тип Т одноразовый</t>
  </si>
  <si>
    <t>штука</t>
  </si>
  <si>
    <t>рулон</t>
  </si>
  <si>
    <t>кг</t>
  </si>
  <si>
    <t xml:space="preserve">Итого: </t>
  </si>
  <si>
    <t>Диализатор синтетический высокопоточный  с мембраной POLYNEPHRON c эффективной поверхностью 1,7   Размер Н17</t>
  </si>
  <si>
    <t>Диализатор синтетический высокопоточный  с мембраной POLYNEPHRON  c эффективной  поверхностью 1,5 Размер Н15</t>
  </si>
  <si>
    <t>Диализатор синтетический высокопоточный  с мембраной POLYNEPHRON c эффективной поверхностью 1,9 Размер Н19</t>
  </si>
  <si>
    <t>год</t>
  </si>
  <si>
    <t>месяц</t>
  </si>
  <si>
    <t>КГП "Областная клиническая больница" УЗКО</t>
  </si>
  <si>
    <t>Директор</t>
  </si>
  <si>
    <t xml:space="preserve">Тех спецификация </t>
  </si>
  <si>
    <t>ед. изм.</t>
  </si>
  <si>
    <t xml:space="preserve">цена </t>
  </si>
  <si>
    <t>кол-во</t>
  </si>
  <si>
    <t xml:space="preserve">сумма </t>
  </si>
  <si>
    <t xml:space="preserve">Примечание </t>
  </si>
  <si>
    <t xml:space="preserve">ТОО Санмедика может поставить в конце июня </t>
  </si>
  <si>
    <t xml:space="preserve">Наименование </t>
  </si>
  <si>
    <t>ТОО Медилюкс предлагает одноразовые камеры по 13 000,00 тенге и многоразовые по 240 000 тенге за штуку (многоразовые на какой период?)</t>
  </si>
  <si>
    <t xml:space="preserve">Место поставки </t>
  </si>
  <si>
    <t xml:space="preserve">Срок поставки товара </t>
  </si>
  <si>
    <t>Условия оплаты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</si>
  <si>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</si>
  <si>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согласно графика поставки</t>
  </si>
  <si>
    <t>оплата  будет производиться по факту использования медицинских изделий</t>
  </si>
  <si>
    <r>
      <t xml:space="preserve">Нить хирургическая стерильная, нерассасывающаяся полипропиленовая, монофиломентная (синяя) POLYPROPYLENE с атравматическими иглами, различных типоразмеров по следующим наименованиям: </t>
    </r>
    <r>
      <rPr>
        <sz val="12"/>
        <color rgb="FFFF0000"/>
        <rFont val="Times New Roman"/>
        <family val="1"/>
        <charset val="204"/>
      </rPr>
      <t xml:space="preserve">30 мм игла - 3/0- 90 см </t>
    </r>
  </si>
  <si>
    <r>
      <t xml:space="preserve">250 мл  </t>
    </r>
    <r>
      <rPr>
        <sz val="12"/>
        <color theme="1"/>
        <rFont val="Times New Roman"/>
        <family val="1"/>
        <charset val="204"/>
      </rPr>
      <t xml:space="preserve"> Мешок изготовлен из светостойкого материала, т.е. фольги, структура которой позволяет легко заполнить мешок. В процессе переливания мешок стягивается и инфузионный раствор полностью до последнего миллилитра вытекает из мешка. Мешок стерилизован Гамма лучами; зажим. По индивидуальному запросу возможна поставка перманентного зажима для герметизации соединительной части люэровскогозамка.(без экстра доплаты). Мешок оснащен с отверстиями -соединительными трубочками: 1) для наполнения мешка с ЛюэрЛок соединением типа гнездо. (в середине) Светоустойчивая трубочка в изготовлена из двух слоев: верхний слой из гибкого полюретана, а внутренние стеночки из полиэтилена, практически неабсорбируют инфузионных растворов. 2) отверстие для соединения с любыми инфузионными системами-капельницами. Иглой спайком типа карандаш на капельной системе прокалывается мембрана, защищающая отверстие и т. о. капельница плотно соединяется с мешком. 3) и с инъекционным портом для дополнительных инъекций, защищен от поломки и стабильный выдерживающей до 100 манипуляций.</t>
    </r>
  </si>
  <si>
    <r>
      <t xml:space="preserve"> </t>
    </r>
    <r>
      <rPr>
        <sz val="12"/>
        <color theme="1"/>
        <rFont val="Times New Roman"/>
        <family val="1"/>
        <charset val="204"/>
      </rPr>
      <t xml:space="preserve"> Педиатрическая дозировочная система. Изделие должен состоят из следующих частей и материалов: 4 пробирки – резервуара для капель с гидрофобным фильтром микрочастиц , 4 соединительные трубочки, размером 3,0 x 0,55 70cm; 4 разноцветных зажима Люэровское замковоесоединения типа штекер, защитный колпачок . Коннектор из 4-ходов в один 50 mlодноразовый шприц 18 мл (продукты должны быть стерильны 5 лет со дня стерилизации). Все Люэровские соединения типа гнездо и штекер соответствуют нормам: Вся продукция является без фталатов смягчителей и латекса. Вся упаковка без латекса. Педиатрическая дозировочная система, это 4-х ходовый набор с зажимами предназначен для приготовления т. е.: дозирования, перелива и смешивания инфузионных растворов внутривенного парентерального питания в закрытой системе</t>
    </r>
  </si>
  <si>
    <r>
      <t xml:space="preserve">   Article/ REF No: MF 4701</t>
    </r>
    <r>
      <rPr>
        <sz val="12"/>
        <color theme="1"/>
        <rFont val="Times New Roman"/>
        <family val="1"/>
        <charset val="204"/>
      </rPr>
      <t xml:space="preserve"> Изделие предназначено для введения особо маленьких объемов до 5 мл. как электролитов, микроэлементов в закрытой системе. Изделие используется со всеми дозировочными системами аппаратов MediMixmini и MediMixplus. Изделие стерильное и одноразового пользования. В изделии нет латекса и фталатныхсмягчителей DEHP. Упаковка без латекса и ПВХ.</t>
    </r>
  </si>
  <si>
    <t>Герниопротезы (сетки)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</si>
</sst>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1" fillId="0" borderId="0"/>
    <xf numFmtId="0" fontId="22" fillId="0" borderId="0"/>
    <xf numFmtId="0" fontId="1" fillId="0" borderId="0">
      <alignment horizontal="center"/>
    </xf>
    <xf numFmtId="0" fontId="22" fillId="0" borderId="0"/>
    <xf numFmtId="0" fontId="22" fillId="0" borderId="0"/>
    <xf numFmtId="0" fontId="22" fillId="0" borderId="0"/>
  </cellStyleXfs>
  <cellXfs count="36">
    <xf numFmtId="0" fontId="0" fillId="0" borderId="0" xfId="0"/>
    <xf numFmtId="0" fontId="24" fillId="0" borderId="10" xfId="0" applyFont="1" applyFill="1" applyBorder="1" applyAlignment="1">
      <alignment horizontal="center" vertical="center" wrapText="1"/>
    </xf>
    <xf numFmtId="0" fontId="25" fillId="0" borderId="10" xfId="6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 shrinkToFit="1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3" fontId="25" fillId="0" borderId="10" xfId="75" applyNumberFormat="1" applyFont="1" applyFill="1" applyBorder="1" applyAlignment="1">
      <alignment horizontal="center" vertical="center" wrapText="1"/>
    </xf>
    <xf numFmtId="0" fontId="25" fillId="0" borderId="10" xfId="76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</cellXfs>
  <cellStyles count="7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Sheet3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1" xfId="38"/>
    <cellStyle name="Обычный 12" xfId="39"/>
    <cellStyle name="Обычный 13" xfId="40"/>
    <cellStyle name="Обычный 14" xfId="41"/>
    <cellStyle name="Обычный 15" xfId="42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5" xfId="53"/>
    <cellStyle name="Обычный 26" xfId="54"/>
    <cellStyle name="Обычный 27" xfId="55"/>
    <cellStyle name="Обычный 28" xfId="56"/>
    <cellStyle name="Обычный 29" xfId="57"/>
    <cellStyle name="Обычный 3" xfId="58"/>
    <cellStyle name="Обычный 34" xfId="73"/>
    <cellStyle name="Обычный 4" xfId="59"/>
    <cellStyle name="Обычный 43" xfId="76"/>
    <cellStyle name="Обычный 46" xfId="74"/>
    <cellStyle name="Обычный 5" xfId="60"/>
    <cellStyle name="Обычный 52" xfId="77"/>
    <cellStyle name="Обычный 57" xfId="78"/>
    <cellStyle name="Обычный 6" xfId="61"/>
    <cellStyle name="Обычный 7" xfId="62"/>
    <cellStyle name="Обычный 8" xfId="63"/>
    <cellStyle name="Обычный 9" xfId="64"/>
    <cellStyle name="Обычный_Лист1" xfId="75"/>
    <cellStyle name="Плохой 2" xfId="65"/>
    <cellStyle name="Пояснение 2" xfId="66"/>
    <cellStyle name="Примечание 2" xfId="67"/>
    <cellStyle name="Связанная ячейка 2" xfId="68"/>
    <cellStyle name="Стиль 1" xfId="69"/>
    <cellStyle name="Текст предупреждения 2" xfId="70"/>
    <cellStyle name="Финансовый 2" xfId="71"/>
    <cellStyle name="Хороший 2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view="pageBreakPreview" zoomScale="50" zoomScaleNormal="80" zoomScaleSheetLayoutView="50" workbookViewId="0">
      <pane ySplit="5" topLeftCell="A6" activePane="bottomLeft" state="frozen"/>
      <selection pane="bottomLeft" activeCell="C9" sqref="C9"/>
    </sheetView>
  </sheetViews>
  <sheetFormatPr defaultRowHeight="15.75" x14ac:dyDescent="0.25"/>
  <cols>
    <col min="1" max="1" width="10" style="16" customWidth="1"/>
    <col min="2" max="2" width="46.140625" style="33" customWidth="1"/>
    <col min="3" max="3" width="78.85546875" style="33" customWidth="1"/>
    <col min="4" max="4" width="13.7109375" style="33" customWidth="1"/>
    <col min="5" max="5" width="14.42578125" style="16" bestFit="1" customWidth="1"/>
    <col min="6" max="6" width="10.85546875" style="32" customWidth="1"/>
    <col min="7" max="8" width="7.5703125" style="16" hidden="1" customWidth="1"/>
    <col min="9" max="9" width="10.42578125" style="16" hidden="1" customWidth="1"/>
    <col min="10" max="10" width="17.42578125" style="14" customWidth="1"/>
    <col min="11" max="11" width="46.42578125" style="14" customWidth="1"/>
    <col min="12" max="12" width="21" style="13" customWidth="1"/>
    <col min="13" max="13" width="26.5703125" style="13" customWidth="1"/>
    <col min="14" max="14" width="13" style="14" customWidth="1"/>
    <col min="15" max="15" width="13.7109375" style="16" customWidth="1"/>
    <col min="16" max="16384" width="9.140625" style="16"/>
  </cols>
  <sheetData>
    <row r="2" spans="1:14" ht="27" customHeight="1" x14ac:dyDescent="0.25">
      <c r="B2" s="34" t="s">
        <v>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33.75" customHeight="1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14.25" customHeight="1" x14ac:dyDescent="0.25"/>
    <row r="5" spans="1:14" ht="63" customHeight="1" x14ac:dyDescent="0.25">
      <c r="A5" s="35" t="s">
        <v>1</v>
      </c>
      <c r="B5" s="35" t="s">
        <v>2</v>
      </c>
      <c r="C5" s="35" t="s">
        <v>8</v>
      </c>
      <c r="D5" s="6" t="s">
        <v>3</v>
      </c>
      <c r="E5" s="7" t="s">
        <v>5</v>
      </c>
      <c r="F5" s="20" t="s">
        <v>4</v>
      </c>
      <c r="G5" s="17" t="s">
        <v>51</v>
      </c>
      <c r="H5" s="17" t="s">
        <v>52</v>
      </c>
      <c r="I5" s="17"/>
      <c r="J5" s="7" t="s">
        <v>6</v>
      </c>
      <c r="K5" s="15" t="s">
        <v>64</v>
      </c>
      <c r="L5" s="7" t="s">
        <v>65</v>
      </c>
      <c r="M5" s="7" t="s">
        <v>66</v>
      </c>
    </row>
    <row r="6" spans="1:14" ht="63" x14ac:dyDescent="0.25">
      <c r="A6" s="17">
        <v>1</v>
      </c>
      <c r="B6" s="18" t="s">
        <v>10</v>
      </c>
      <c r="C6" s="18" t="s">
        <v>10</v>
      </c>
      <c r="D6" s="17" t="s">
        <v>44</v>
      </c>
      <c r="E6" s="19">
        <v>43.62</v>
      </c>
      <c r="F6" s="5">
        <f t="shared" ref="F6:F17" si="0">G6-H6</f>
        <v>33000</v>
      </c>
      <c r="G6" s="20">
        <v>43000</v>
      </c>
      <c r="H6" s="21">
        <v>10000</v>
      </c>
      <c r="I6" s="21">
        <f t="shared" ref="I6:I17" si="1">E6*H6</f>
        <v>436200</v>
      </c>
      <c r="J6" s="15">
        <f>F6*E6</f>
        <v>1439460</v>
      </c>
      <c r="K6" s="7" t="s">
        <v>67</v>
      </c>
      <c r="L6" s="7" t="s">
        <v>68</v>
      </c>
      <c r="M6" s="7" t="s">
        <v>69</v>
      </c>
      <c r="N6" s="16"/>
    </row>
    <row r="7" spans="1:14" ht="63" x14ac:dyDescent="0.25">
      <c r="A7" s="17">
        <v>2</v>
      </c>
      <c r="B7" s="6" t="s">
        <v>74</v>
      </c>
      <c r="C7" s="22" t="s">
        <v>11</v>
      </c>
      <c r="D7" s="17" t="s">
        <v>44</v>
      </c>
      <c r="E7" s="15">
        <v>10000</v>
      </c>
      <c r="F7" s="5">
        <f t="shared" si="0"/>
        <v>10</v>
      </c>
      <c r="G7" s="20">
        <v>10</v>
      </c>
      <c r="H7" s="21"/>
      <c r="I7" s="21">
        <f t="shared" si="1"/>
        <v>0</v>
      </c>
      <c r="J7" s="15">
        <f t="shared" ref="J7:J30" si="2">F7*E7</f>
        <v>100000</v>
      </c>
      <c r="K7" s="7" t="s">
        <v>67</v>
      </c>
      <c r="L7" s="7" t="s">
        <v>68</v>
      </c>
      <c r="M7" s="7" t="s">
        <v>69</v>
      </c>
      <c r="N7" s="16"/>
    </row>
    <row r="8" spans="1:14" ht="63" x14ac:dyDescent="0.25">
      <c r="A8" s="17">
        <v>3</v>
      </c>
      <c r="B8" s="22" t="s">
        <v>12</v>
      </c>
      <c r="C8" s="22" t="s">
        <v>13</v>
      </c>
      <c r="D8" s="17" t="s">
        <v>44</v>
      </c>
      <c r="E8" s="7">
        <v>270</v>
      </c>
      <c r="F8" s="5">
        <f t="shared" si="0"/>
        <v>355</v>
      </c>
      <c r="G8" s="20">
        <v>400</v>
      </c>
      <c r="H8" s="21">
        <v>45</v>
      </c>
      <c r="I8" s="21">
        <f t="shared" si="1"/>
        <v>12150</v>
      </c>
      <c r="J8" s="15">
        <f t="shared" si="2"/>
        <v>95850</v>
      </c>
      <c r="K8" s="7" t="s">
        <v>67</v>
      </c>
      <c r="L8" s="7" t="s">
        <v>68</v>
      </c>
      <c r="M8" s="7" t="s">
        <v>69</v>
      </c>
      <c r="N8" s="16"/>
    </row>
    <row r="9" spans="1:14" ht="63" x14ac:dyDescent="0.25">
      <c r="A9" s="17">
        <v>4</v>
      </c>
      <c r="B9" s="6" t="s">
        <v>14</v>
      </c>
      <c r="C9" s="6" t="s">
        <v>15</v>
      </c>
      <c r="D9" s="17" t="s">
        <v>45</v>
      </c>
      <c r="E9" s="7">
        <v>1200</v>
      </c>
      <c r="F9" s="5">
        <f t="shared" si="0"/>
        <v>200</v>
      </c>
      <c r="G9" s="20">
        <v>250</v>
      </c>
      <c r="H9" s="21">
        <v>50</v>
      </c>
      <c r="I9" s="21">
        <f t="shared" si="1"/>
        <v>60000</v>
      </c>
      <c r="J9" s="15">
        <f t="shared" si="2"/>
        <v>240000</v>
      </c>
      <c r="K9" s="7" t="s">
        <v>67</v>
      </c>
      <c r="L9" s="7" t="s">
        <v>68</v>
      </c>
      <c r="M9" s="7" t="s">
        <v>69</v>
      </c>
      <c r="N9" s="16"/>
    </row>
    <row r="10" spans="1:14" ht="63" x14ac:dyDescent="0.25">
      <c r="A10" s="17">
        <v>5</v>
      </c>
      <c r="B10" s="6" t="s">
        <v>16</v>
      </c>
      <c r="C10" s="6" t="s">
        <v>17</v>
      </c>
      <c r="D10" s="17" t="s">
        <v>44</v>
      </c>
      <c r="E10" s="15">
        <v>92088</v>
      </c>
      <c r="F10" s="5">
        <f t="shared" si="0"/>
        <v>5</v>
      </c>
      <c r="G10" s="20">
        <v>5</v>
      </c>
      <c r="H10" s="21"/>
      <c r="I10" s="21">
        <f t="shared" si="1"/>
        <v>0</v>
      </c>
      <c r="J10" s="15">
        <f t="shared" si="2"/>
        <v>460440</v>
      </c>
      <c r="K10" s="7" t="s">
        <v>67</v>
      </c>
      <c r="L10" s="7" t="s">
        <v>68</v>
      </c>
      <c r="M10" s="7" t="s">
        <v>69</v>
      </c>
      <c r="N10" s="16"/>
    </row>
    <row r="11" spans="1:14" ht="234" customHeight="1" x14ac:dyDescent="0.25">
      <c r="A11" s="17">
        <v>6</v>
      </c>
      <c r="B11" s="23" t="s">
        <v>18</v>
      </c>
      <c r="C11" s="24" t="s">
        <v>19</v>
      </c>
      <c r="D11" s="17" t="s">
        <v>44</v>
      </c>
      <c r="E11" s="7">
        <v>4550</v>
      </c>
      <c r="F11" s="5">
        <f t="shared" si="0"/>
        <v>50</v>
      </c>
      <c r="G11" s="20">
        <v>50</v>
      </c>
      <c r="H11" s="21"/>
      <c r="I11" s="21">
        <f t="shared" si="1"/>
        <v>0</v>
      </c>
      <c r="J11" s="15">
        <f t="shared" si="2"/>
        <v>227500</v>
      </c>
      <c r="K11" s="7" t="s">
        <v>67</v>
      </c>
      <c r="L11" s="7" t="s">
        <v>68</v>
      </c>
      <c r="M11" s="7" t="s">
        <v>69</v>
      </c>
      <c r="N11" s="16"/>
    </row>
    <row r="12" spans="1:14" ht="63" x14ac:dyDescent="0.25">
      <c r="A12" s="17">
        <v>7</v>
      </c>
      <c r="B12" s="6" t="s">
        <v>20</v>
      </c>
      <c r="C12" s="6"/>
      <c r="D12" s="17" t="s">
        <v>46</v>
      </c>
      <c r="E12" s="7">
        <v>18000</v>
      </c>
      <c r="F12" s="5">
        <f t="shared" si="0"/>
        <v>8</v>
      </c>
      <c r="G12" s="20">
        <v>10</v>
      </c>
      <c r="H12" s="21">
        <v>2</v>
      </c>
      <c r="I12" s="21">
        <f t="shared" si="1"/>
        <v>36000</v>
      </c>
      <c r="J12" s="15">
        <f t="shared" si="2"/>
        <v>144000</v>
      </c>
      <c r="K12" s="7" t="s">
        <v>67</v>
      </c>
      <c r="L12" s="7" t="s">
        <v>68</v>
      </c>
      <c r="M12" s="7" t="s">
        <v>69</v>
      </c>
      <c r="N12" s="16"/>
    </row>
    <row r="13" spans="1:14" ht="63" x14ac:dyDescent="0.25">
      <c r="A13" s="17">
        <v>8</v>
      </c>
      <c r="B13" s="6" t="s">
        <v>21</v>
      </c>
      <c r="C13" s="3" t="s">
        <v>22</v>
      </c>
      <c r="D13" s="17" t="s">
        <v>44</v>
      </c>
      <c r="E13" s="7">
        <v>47038</v>
      </c>
      <c r="F13" s="5">
        <f t="shared" si="0"/>
        <v>3</v>
      </c>
      <c r="G13" s="20">
        <v>3</v>
      </c>
      <c r="H13" s="21"/>
      <c r="I13" s="21">
        <f t="shared" si="1"/>
        <v>0</v>
      </c>
      <c r="J13" s="15">
        <f t="shared" si="2"/>
        <v>141114</v>
      </c>
      <c r="K13" s="7" t="s">
        <v>67</v>
      </c>
      <c r="L13" s="7" t="s">
        <v>68</v>
      </c>
      <c r="M13" s="7" t="s">
        <v>69</v>
      </c>
      <c r="N13" s="16"/>
    </row>
    <row r="14" spans="1:14" ht="63" x14ac:dyDescent="0.25">
      <c r="A14" s="17">
        <v>9</v>
      </c>
      <c r="B14" s="6" t="s">
        <v>23</v>
      </c>
      <c r="C14" s="3" t="s">
        <v>24</v>
      </c>
      <c r="D14" s="17" t="s">
        <v>44</v>
      </c>
      <c r="E14" s="7">
        <v>84800</v>
      </c>
      <c r="F14" s="5">
        <f t="shared" si="0"/>
        <v>3</v>
      </c>
      <c r="G14" s="20">
        <v>3</v>
      </c>
      <c r="H14" s="21"/>
      <c r="I14" s="21">
        <f t="shared" si="1"/>
        <v>0</v>
      </c>
      <c r="J14" s="15">
        <f t="shared" si="2"/>
        <v>254400</v>
      </c>
      <c r="K14" s="7" t="s">
        <v>67</v>
      </c>
      <c r="L14" s="7" t="s">
        <v>68</v>
      </c>
      <c r="M14" s="7" t="s">
        <v>69</v>
      </c>
      <c r="N14" s="16"/>
    </row>
    <row r="15" spans="1:14" ht="126" x14ac:dyDescent="0.25">
      <c r="A15" s="17">
        <v>10</v>
      </c>
      <c r="B15" s="6" t="s">
        <v>25</v>
      </c>
      <c r="C15" s="6" t="s">
        <v>26</v>
      </c>
      <c r="D15" s="17" t="s">
        <v>44</v>
      </c>
      <c r="E15" s="15">
        <v>4520</v>
      </c>
      <c r="F15" s="5">
        <f t="shared" si="0"/>
        <v>25</v>
      </c>
      <c r="G15" s="20">
        <v>25</v>
      </c>
      <c r="H15" s="21"/>
      <c r="I15" s="21">
        <f t="shared" si="1"/>
        <v>0</v>
      </c>
      <c r="J15" s="15">
        <f t="shared" si="2"/>
        <v>113000</v>
      </c>
      <c r="K15" s="7" t="s">
        <v>67</v>
      </c>
      <c r="L15" s="7" t="s">
        <v>68</v>
      </c>
      <c r="M15" s="7" t="s">
        <v>69</v>
      </c>
      <c r="N15" s="16"/>
    </row>
    <row r="16" spans="1:14" ht="126" x14ac:dyDescent="0.25">
      <c r="A16" s="17">
        <v>11</v>
      </c>
      <c r="B16" s="6" t="s">
        <v>27</v>
      </c>
      <c r="C16" s="6" t="s">
        <v>28</v>
      </c>
      <c r="D16" s="17" t="s">
        <v>44</v>
      </c>
      <c r="E16" s="15">
        <v>4520</v>
      </c>
      <c r="F16" s="5">
        <f t="shared" si="0"/>
        <v>25</v>
      </c>
      <c r="G16" s="20">
        <v>25</v>
      </c>
      <c r="H16" s="21"/>
      <c r="I16" s="21">
        <f t="shared" si="1"/>
        <v>0</v>
      </c>
      <c r="J16" s="15">
        <f t="shared" si="2"/>
        <v>113000</v>
      </c>
      <c r="K16" s="7" t="s">
        <v>67</v>
      </c>
      <c r="L16" s="7" t="s">
        <v>68</v>
      </c>
      <c r="M16" s="7" t="s">
        <v>69</v>
      </c>
      <c r="N16" s="16"/>
    </row>
    <row r="17" spans="1:14" ht="378" x14ac:dyDescent="0.25">
      <c r="A17" s="17">
        <v>12</v>
      </c>
      <c r="B17" s="6" t="s">
        <v>29</v>
      </c>
      <c r="C17" s="17"/>
      <c r="D17" s="17" t="s">
        <v>44</v>
      </c>
      <c r="E17" s="15">
        <v>20000</v>
      </c>
      <c r="F17" s="5">
        <f t="shared" si="0"/>
        <v>5</v>
      </c>
      <c r="G17" s="20">
        <v>5</v>
      </c>
      <c r="H17" s="21"/>
      <c r="I17" s="21">
        <f t="shared" si="1"/>
        <v>0</v>
      </c>
      <c r="J17" s="15">
        <f t="shared" si="2"/>
        <v>100000</v>
      </c>
      <c r="K17" s="7" t="s">
        <v>67</v>
      </c>
      <c r="L17" s="7" t="s">
        <v>68</v>
      </c>
      <c r="M17" s="7" t="s">
        <v>69</v>
      </c>
      <c r="N17" s="16"/>
    </row>
    <row r="18" spans="1:14" ht="378" x14ac:dyDescent="0.25">
      <c r="A18" s="17">
        <v>13</v>
      </c>
      <c r="B18" s="6" t="s">
        <v>30</v>
      </c>
      <c r="C18" s="17"/>
      <c r="D18" s="17" t="s">
        <v>44</v>
      </c>
      <c r="E18" s="15">
        <v>20000</v>
      </c>
      <c r="F18" s="5">
        <f t="shared" ref="F18:F30" si="3">G18-H18</f>
        <v>5</v>
      </c>
      <c r="G18" s="20">
        <v>5</v>
      </c>
      <c r="H18" s="21"/>
      <c r="I18" s="21">
        <f t="shared" ref="I18:I30" si="4">E18*H18</f>
        <v>0</v>
      </c>
      <c r="J18" s="15">
        <f t="shared" si="2"/>
        <v>100000</v>
      </c>
      <c r="K18" s="7" t="s">
        <v>67</v>
      </c>
      <c r="L18" s="7" t="s">
        <v>68</v>
      </c>
      <c r="M18" s="7" t="s">
        <v>69</v>
      </c>
      <c r="N18" s="16"/>
    </row>
    <row r="19" spans="1:14" ht="110.25" x14ac:dyDescent="0.25">
      <c r="A19" s="17">
        <v>14</v>
      </c>
      <c r="B19" s="18" t="s">
        <v>70</v>
      </c>
      <c r="C19" s="18" t="s">
        <v>70</v>
      </c>
      <c r="D19" s="17" t="s">
        <v>44</v>
      </c>
      <c r="E19" s="19">
        <v>401.51</v>
      </c>
      <c r="F19" s="5">
        <f t="shared" si="3"/>
        <v>1500</v>
      </c>
      <c r="G19" s="20">
        <v>1500</v>
      </c>
      <c r="H19" s="21"/>
      <c r="I19" s="21">
        <f t="shared" si="4"/>
        <v>0</v>
      </c>
      <c r="J19" s="15">
        <f t="shared" si="2"/>
        <v>602265</v>
      </c>
      <c r="K19" s="7" t="s">
        <v>67</v>
      </c>
      <c r="L19" s="7" t="s">
        <v>68</v>
      </c>
      <c r="M19" s="7" t="s">
        <v>69</v>
      </c>
      <c r="N19" s="16"/>
    </row>
    <row r="20" spans="1:14" ht="63" x14ac:dyDescent="0.25">
      <c r="A20" s="17">
        <v>15</v>
      </c>
      <c r="B20" s="6" t="s">
        <v>48</v>
      </c>
      <c r="C20" s="17"/>
      <c r="D20" s="17" t="s">
        <v>44</v>
      </c>
      <c r="E20" s="15">
        <v>4440</v>
      </c>
      <c r="F20" s="5">
        <f t="shared" si="3"/>
        <v>1280</v>
      </c>
      <c r="G20" s="20">
        <v>1440</v>
      </c>
      <c r="H20" s="21">
        <v>160</v>
      </c>
      <c r="I20" s="21">
        <f t="shared" si="4"/>
        <v>710400</v>
      </c>
      <c r="J20" s="15">
        <f t="shared" si="2"/>
        <v>5683200</v>
      </c>
      <c r="K20" s="7" t="s">
        <v>67</v>
      </c>
      <c r="L20" s="7" t="s">
        <v>68</v>
      </c>
      <c r="M20" s="7" t="s">
        <v>69</v>
      </c>
      <c r="N20" s="16"/>
    </row>
    <row r="21" spans="1:14" ht="63" x14ac:dyDescent="0.25">
      <c r="A21" s="17">
        <v>16</v>
      </c>
      <c r="B21" s="6" t="s">
        <v>49</v>
      </c>
      <c r="C21" s="17"/>
      <c r="D21" s="17" t="s">
        <v>44</v>
      </c>
      <c r="E21" s="15">
        <v>4440</v>
      </c>
      <c r="F21" s="5">
        <f t="shared" si="3"/>
        <v>160</v>
      </c>
      <c r="G21" s="20">
        <v>180</v>
      </c>
      <c r="H21" s="21">
        <v>20</v>
      </c>
      <c r="I21" s="21">
        <f t="shared" si="4"/>
        <v>88800</v>
      </c>
      <c r="J21" s="15">
        <f t="shared" si="2"/>
        <v>710400</v>
      </c>
      <c r="K21" s="7" t="s">
        <v>67</v>
      </c>
      <c r="L21" s="7" t="s">
        <v>68</v>
      </c>
      <c r="M21" s="7" t="s">
        <v>69</v>
      </c>
      <c r="N21" s="16"/>
    </row>
    <row r="22" spans="1:14" ht="63" x14ac:dyDescent="0.25">
      <c r="A22" s="17">
        <v>17</v>
      </c>
      <c r="B22" s="6" t="s">
        <v>50</v>
      </c>
      <c r="C22" s="17"/>
      <c r="D22" s="17" t="s">
        <v>44</v>
      </c>
      <c r="E22" s="15">
        <v>4440</v>
      </c>
      <c r="F22" s="5">
        <f t="shared" si="3"/>
        <v>160</v>
      </c>
      <c r="G22" s="20">
        <v>180</v>
      </c>
      <c r="H22" s="21">
        <v>20</v>
      </c>
      <c r="I22" s="21">
        <f t="shared" si="4"/>
        <v>88800</v>
      </c>
      <c r="J22" s="15">
        <f t="shared" si="2"/>
        <v>710400</v>
      </c>
      <c r="K22" s="7" t="s">
        <v>67</v>
      </c>
      <c r="L22" s="7" t="s">
        <v>68</v>
      </c>
      <c r="M22" s="7" t="s">
        <v>69</v>
      </c>
      <c r="N22" s="16"/>
    </row>
    <row r="23" spans="1:14" ht="63" x14ac:dyDescent="0.25">
      <c r="A23" s="17">
        <v>18</v>
      </c>
      <c r="B23" s="25" t="s">
        <v>31</v>
      </c>
      <c r="C23" s="25" t="s">
        <v>32</v>
      </c>
      <c r="D23" s="17" t="s">
        <v>44</v>
      </c>
      <c r="E23" s="15">
        <v>11970</v>
      </c>
      <c r="F23" s="5">
        <f t="shared" si="3"/>
        <v>25</v>
      </c>
      <c r="G23" s="20">
        <v>25</v>
      </c>
      <c r="H23" s="21"/>
      <c r="I23" s="21">
        <f t="shared" si="4"/>
        <v>0</v>
      </c>
      <c r="J23" s="15">
        <f t="shared" si="2"/>
        <v>299250</v>
      </c>
      <c r="K23" s="7" t="s">
        <v>67</v>
      </c>
      <c r="L23" s="7" t="s">
        <v>68</v>
      </c>
      <c r="M23" s="7" t="s">
        <v>69</v>
      </c>
      <c r="N23" s="16"/>
    </row>
    <row r="24" spans="1:14" ht="63" x14ac:dyDescent="0.25">
      <c r="A24" s="17">
        <v>19</v>
      </c>
      <c r="B24" s="2" t="s">
        <v>35</v>
      </c>
      <c r="C24" s="26" t="s">
        <v>36</v>
      </c>
      <c r="D24" s="17" t="s">
        <v>44</v>
      </c>
      <c r="E24" s="15">
        <v>470</v>
      </c>
      <c r="F24" s="5">
        <f t="shared" si="3"/>
        <v>500</v>
      </c>
      <c r="G24" s="20">
        <v>500</v>
      </c>
      <c r="H24" s="21"/>
      <c r="I24" s="21">
        <f t="shared" si="4"/>
        <v>0</v>
      </c>
      <c r="J24" s="15">
        <f t="shared" si="2"/>
        <v>235000</v>
      </c>
      <c r="K24" s="7" t="s">
        <v>67</v>
      </c>
      <c r="L24" s="7" t="s">
        <v>68</v>
      </c>
      <c r="M24" s="7" t="s">
        <v>69</v>
      </c>
      <c r="N24" s="16"/>
    </row>
    <row r="25" spans="1:14" ht="63" x14ac:dyDescent="0.25">
      <c r="A25" s="17">
        <v>20</v>
      </c>
      <c r="B25" s="3" t="s">
        <v>37</v>
      </c>
      <c r="C25" s="17"/>
      <c r="D25" s="17" t="s">
        <v>44</v>
      </c>
      <c r="E25" s="4">
        <v>12390</v>
      </c>
      <c r="F25" s="5">
        <f t="shared" si="3"/>
        <v>5</v>
      </c>
      <c r="G25" s="20">
        <v>5</v>
      </c>
      <c r="H25" s="21"/>
      <c r="I25" s="21">
        <f t="shared" si="4"/>
        <v>0</v>
      </c>
      <c r="J25" s="15">
        <f t="shared" si="2"/>
        <v>61950</v>
      </c>
      <c r="K25" s="7" t="s">
        <v>67</v>
      </c>
      <c r="L25" s="7" t="s">
        <v>68</v>
      </c>
      <c r="M25" s="7" t="s">
        <v>69</v>
      </c>
      <c r="N25" s="16"/>
    </row>
    <row r="26" spans="1:14" ht="63" x14ac:dyDescent="0.25">
      <c r="A26" s="17">
        <v>21</v>
      </c>
      <c r="B26" s="3" t="s">
        <v>38</v>
      </c>
      <c r="C26" s="17"/>
      <c r="D26" s="17" t="s">
        <v>44</v>
      </c>
      <c r="E26" s="4">
        <v>16831</v>
      </c>
      <c r="F26" s="5">
        <f t="shared" si="3"/>
        <v>10</v>
      </c>
      <c r="G26" s="20">
        <v>10</v>
      </c>
      <c r="H26" s="21"/>
      <c r="I26" s="21">
        <f t="shared" si="4"/>
        <v>0</v>
      </c>
      <c r="J26" s="15">
        <f t="shared" si="2"/>
        <v>168310</v>
      </c>
      <c r="K26" s="7" t="s">
        <v>67</v>
      </c>
      <c r="L26" s="7" t="s">
        <v>68</v>
      </c>
      <c r="M26" s="7" t="s">
        <v>69</v>
      </c>
      <c r="N26" s="16"/>
    </row>
    <row r="27" spans="1:14" ht="267.75" x14ac:dyDescent="0.25">
      <c r="A27" s="17">
        <v>22</v>
      </c>
      <c r="B27" s="3" t="s">
        <v>39</v>
      </c>
      <c r="C27" s="3" t="s">
        <v>71</v>
      </c>
      <c r="D27" s="27" t="s">
        <v>44</v>
      </c>
      <c r="E27" s="4">
        <v>4022</v>
      </c>
      <c r="F27" s="5">
        <f t="shared" si="3"/>
        <v>250</v>
      </c>
      <c r="G27" s="20">
        <v>250</v>
      </c>
      <c r="H27" s="21"/>
      <c r="I27" s="21">
        <f t="shared" si="4"/>
        <v>0</v>
      </c>
      <c r="J27" s="15">
        <f t="shared" si="2"/>
        <v>1005500</v>
      </c>
      <c r="K27" s="7" t="s">
        <v>67</v>
      </c>
      <c r="L27" s="7" t="s">
        <v>68</v>
      </c>
      <c r="M27" s="7" t="s">
        <v>69</v>
      </c>
      <c r="N27" s="16"/>
    </row>
    <row r="28" spans="1:14" ht="204.75" x14ac:dyDescent="0.25">
      <c r="A28" s="17">
        <v>23</v>
      </c>
      <c r="B28" s="3" t="s">
        <v>40</v>
      </c>
      <c r="C28" s="3" t="s">
        <v>72</v>
      </c>
      <c r="D28" s="28" t="s">
        <v>44</v>
      </c>
      <c r="E28" s="29">
        <v>22703</v>
      </c>
      <c r="F28" s="5">
        <f t="shared" si="3"/>
        <v>125</v>
      </c>
      <c r="G28" s="30">
        <v>125</v>
      </c>
      <c r="H28" s="31"/>
      <c r="I28" s="21">
        <f t="shared" si="4"/>
        <v>0</v>
      </c>
      <c r="J28" s="15">
        <f t="shared" si="2"/>
        <v>2837875</v>
      </c>
      <c r="K28" s="7" t="s">
        <v>67</v>
      </c>
      <c r="L28" s="7" t="s">
        <v>68</v>
      </c>
      <c r="M28" s="7" t="s">
        <v>69</v>
      </c>
      <c r="N28" s="16"/>
    </row>
    <row r="29" spans="1:14" ht="236.25" x14ac:dyDescent="0.25">
      <c r="A29" s="17">
        <v>24</v>
      </c>
      <c r="B29" s="3" t="s">
        <v>41</v>
      </c>
      <c r="C29" s="6" t="s">
        <v>42</v>
      </c>
      <c r="D29" s="27" t="s">
        <v>44</v>
      </c>
      <c r="E29" s="4">
        <v>7418</v>
      </c>
      <c r="F29" s="5">
        <f t="shared" si="3"/>
        <v>175</v>
      </c>
      <c r="G29" s="20">
        <v>175</v>
      </c>
      <c r="H29" s="21"/>
      <c r="I29" s="21">
        <f t="shared" si="4"/>
        <v>0</v>
      </c>
      <c r="J29" s="15">
        <f t="shared" si="2"/>
        <v>1298150</v>
      </c>
      <c r="K29" s="7" t="s">
        <v>67</v>
      </c>
      <c r="L29" s="7" t="s">
        <v>68</v>
      </c>
      <c r="M29" s="7" t="s">
        <v>69</v>
      </c>
      <c r="N29" s="16"/>
    </row>
    <row r="30" spans="1:14" ht="119.25" customHeight="1" x14ac:dyDescent="0.25">
      <c r="A30" s="17">
        <v>25</v>
      </c>
      <c r="B30" s="3" t="s">
        <v>43</v>
      </c>
      <c r="C30" s="3" t="s">
        <v>73</v>
      </c>
      <c r="D30" s="27" t="s">
        <v>44</v>
      </c>
      <c r="E30" s="4">
        <v>3525</v>
      </c>
      <c r="F30" s="5">
        <f t="shared" si="3"/>
        <v>125</v>
      </c>
      <c r="G30" s="20">
        <v>125</v>
      </c>
      <c r="H30" s="21"/>
      <c r="I30" s="21">
        <f t="shared" si="4"/>
        <v>0</v>
      </c>
      <c r="J30" s="15">
        <f t="shared" si="2"/>
        <v>440625</v>
      </c>
      <c r="K30" s="7" t="s">
        <v>67</v>
      </c>
      <c r="L30" s="7" t="s">
        <v>68</v>
      </c>
      <c r="M30" s="7" t="s">
        <v>69</v>
      </c>
      <c r="N30" s="16"/>
    </row>
    <row r="31" spans="1:14" x14ac:dyDescent="0.25">
      <c r="A31" s="17" t="s">
        <v>47</v>
      </c>
      <c r="B31" s="6"/>
      <c r="C31" s="6"/>
      <c r="D31" s="6"/>
      <c r="E31" s="17"/>
      <c r="F31" s="20"/>
      <c r="G31" s="17"/>
      <c r="H31" s="17"/>
      <c r="I31" s="20">
        <f>SUM(I6:I30)</f>
        <v>1432350</v>
      </c>
      <c r="J31" s="15">
        <f>SUM(J6:J30)</f>
        <v>17581689</v>
      </c>
      <c r="K31" s="15"/>
      <c r="L31" s="7"/>
      <c r="M31" s="7"/>
      <c r="N31" s="16"/>
    </row>
    <row r="33" spans="2:3" ht="31.5" x14ac:dyDescent="0.25">
      <c r="B33" s="33" t="s">
        <v>53</v>
      </c>
    </row>
    <row r="35" spans="2:3" x14ac:dyDescent="0.25">
      <c r="B35" s="33" t="s">
        <v>54</v>
      </c>
      <c r="C35" s="33" t="s">
        <v>9</v>
      </c>
    </row>
  </sheetData>
  <mergeCells count="2">
    <mergeCell ref="B2:M2"/>
    <mergeCell ref="B3:L3"/>
  </mergeCells>
  <pageMargins left="0.19685039370078741" right="0.23622047244094491" top="0.19685039370078741" bottom="0.51181102362204722" header="0.11811023622047245" footer="0.23622047244094491"/>
  <pageSetup paperSize="9" scale="49" orientation="landscape" r:id="rId1"/>
  <rowBreaks count="1" manualBreakCount="1">
    <brk id="23" max="13" man="1"/>
  </rowBreaks>
  <colBreaks count="1" manualBreakCount="1">
    <brk id="13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view="pageBreakPreview" zoomScale="60" zoomScaleNormal="60" workbookViewId="0">
      <selection activeCell="C2" sqref="C2"/>
    </sheetView>
  </sheetViews>
  <sheetFormatPr defaultRowHeight="15.75" x14ac:dyDescent="0.25"/>
  <cols>
    <col min="1" max="1" width="13.7109375" style="10" customWidth="1"/>
    <col min="2" max="2" width="115.5703125" style="10" customWidth="1"/>
    <col min="3" max="3" width="13.140625" style="10" customWidth="1"/>
    <col min="4" max="4" width="14.7109375" style="10" customWidth="1"/>
    <col min="5" max="5" width="11" style="10" customWidth="1"/>
    <col min="6" max="6" width="16.85546875" style="10" customWidth="1"/>
    <col min="7" max="7" width="24.5703125" style="11" customWidth="1"/>
    <col min="8" max="8" width="24.140625" style="10" customWidth="1"/>
    <col min="9" max="16384" width="9.140625" style="10"/>
  </cols>
  <sheetData>
    <row r="1" spans="1:8" s="9" customFormat="1" ht="32.25" customHeight="1" x14ac:dyDescent="0.25">
      <c r="A1" s="8" t="s">
        <v>62</v>
      </c>
      <c r="B1" s="8" t="s">
        <v>55</v>
      </c>
      <c r="C1" s="8" t="s">
        <v>56</v>
      </c>
      <c r="D1" s="8" t="s">
        <v>57</v>
      </c>
      <c r="E1" s="8" t="s">
        <v>58</v>
      </c>
      <c r="F1" s="8" t="s">
        <v>59</v>
      </c>
      <c r="G1" s="8" t="s">
        <v>60</v>
      </c>
      <c r="H1" s="8" t="s">
        <v>60</v>
      </c>
    </row>
    <row r="2" spans="1:8" ht="409.6" customHeight="1" x14ac:dyDescent="0.25">
      <c r="A2" s="2" t="s">
        <v>33</v>
      </c>
      <c r="B2" s="3" t="s">
        <v>34</v>
      </c>
      <c r="C2" s="6" t="s">
        <v>44</v>
      </c>
      <c r="D2" s="4">
        <v>6183</v>
      </c>
      <c r="E2" s="5">
        <v>200</v>
      </c>
      <c r="F2" s="7">
        <v>1236600</v>
      </c>
      <c r="G2" s="12" t="s">
        <v>61</v>
      </c>
      <c r="H2" s="1" t="s">
        <v>63</v>
      </c>
    </row>
    <row r="3" spans="1:8" ht="27" customHeight="1" x14ac:dyDescent="0.25"/>
  </sheetData>
  <pageMargins left="0.15748031496062992" right="0.16" top="0.74803149606299213" bottom="0.74803149606299213" header="0.31496062992125984" footer="0.31496062992125984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2021-05-20T10:12:08Z</cp:lastPrinted>
  <dcterms:created xsi:type="dcterms:W3CDTF">2019-09-16T10:53:46Z</dcterms:created>
  <dcterms:modified xsi:type="dcterms:W3CDTF">2021-05-20T11:30:24Z</dcterms:modified>
</cp:coreProperties>
</file>